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1385" activeTab="1"/>
  </bookViews>
  <sheets>
    <sheet name="dochody" sheetId="1" r:id="rId1"/>
    <sheet name="wydatki" sheetId="2" r:id="rId2"/>
    <sheet name="SP 1" sheetId="3" r:id="rId3"/>
    <sheet name="SP 3" sheetId="4" r:id="rId4"/>
    <sheet name="gimnazjum" sheetId="5" r:id="rId5"/>
    <sheet name="ZEAS" sheetId="6" r:id="rId6"/>
    <sheet name="MOPS" sheetId="7" r:id="rId7"/>
  </sheets>
  <definedNames/>
  <calcPr fullCalcOnLoad="1"/>
</workbook>
</file>

<file path=xl/sharedStrings.xml><?xml version="1.0" encoding="utf-8"?>
<sst xmlns="http://schemas.openxmlformats.org/spreadsheetml/2006/main" count="440" uniqueCount="225">
  <si>
    <t>Załącznik Nr 1</t>
  </si>
  <si>
    <t>JEDNOSTKA BUDŻETOWA URZĄD MIASTA</t>
  </si>
  <si>
    <t>DOCHODY</t>
  </si>
  <si>
    <t>Dział</t>
  </si>
  <si>
    <t>Rozdział</t>
  </si>
  <si>
    <t>Paragraf</t>
  </si>
  <si>
    <t>Treść</t>
  </si>
  <si>
    <t>Zwiększenia</t>
  </si>
  <si>
    <t>Zmniejszenia</t>
  </si>
  <si>
    <t>700</t>
  </si>
  <si>
    <t>Gospodarka mieszkaniowa</t>
  </si>
  <si>
    <t>70005</t>
  </si>
  <si>
    <t>Gospodarka gruntami i nieruchomościami</t>
  </si>
  <si>
    <t>756</t>
  </si>
  <si>
    <t>75615</t>
  </si>
  <si>
    <t>Wpływy z podatku rolnego, podatku leśnego, podatku od czynności cywilnoprawnych, podatków i opłat lokalnych od osób prawnych i innych jednostek organizacyjnych</t>
  </si>
  <si>
    <t>801</t>
  </si>
  <si>
    <t>Oświata i wychowanie</t>
  </si>
  <si>
    <t>80101</t>
  </si>
  <si>
    <t>852</t>
  </si>
  <si>
    <t>85212</t>
  </si>
  <si>
    <t>Świadczenia rodzinne, zaliczka alimentacyjna oraz składki na ubezpieczenia emerytalne i  rentowe z ubezpieczenia spolecznego</t>
  </si>
  <si>
    <t>0970</t>
  </si>
  <si>
    <t>Wpływy z różnych dochodów</t>
  </si>
  <si>
    <t>2030</t>
  </si>
  <si>
    <t>Dotacje celowe otrzymane z budżetu państwa na realizację własnych zadań bieżących gmin</t>
  </si>
  <si>
    <t>85219</t>
  </si>
  <si>
    <t>900</t>
  </si>
  <si>
    <t>Gospodarka komunalna i ochrona środowiska</t>
  </si>
  <si>
    <t>751</t>
  </si>
  <si>
    <t>Urzędy naczelnych organów władzy państwowej, kontroli i ochrony prawa oraz sądownictwa</t>
  </si>
  <si>
    <t>Wybory do Sejmu i Senatu</t>
  </si>
  <si>
    <t>2010</t>
  </si>
  <si>
    <t xml:space="preserve">Dotacje celowe otrzymane z budżetu państwa na realizację zadań bieżących z zakresu administracji rządowej oraz innych zadań zleconych gminie ustawami </t>
  </si>
  <si>
    <t>758</t>
  </si>
  <si>
    <t>Różne rozliczenia</t>
  </si>
  <si>
    <t>80195</t>
  </si>
  <si>
    <t>Pozostała działalność</t>
  </si>
  <si>
    <t>Pomoc społeczna</t>
  </si>
  <si>
    <t>854</t>
  </si>
  <si>
    <t>Edukacyjna opieka wychowawcza</t>
  </si>
  <si>
    <t>85415</t>
  </si>
  <si>
    <t>Pomoc materialna dla uczniów</t>
  </si>
  <si>
    <t>Gospopdarka komunalna i ochrona środowiska</t>
  </si>
  <si>
    <t>Załącznik Nr 2</t>
  </si>
  <si>
    <t>WYDATKI</t>
  </si>
  <si>
    <t>750</t>
  </si>
  <si>
    <t>Administracja publiczna</t>
  </si>
  <si>
    <t>75023</t>
  </si>
  <si>
    <t>Urzędy gmin</t>
  </si>
  <si>
    <t>4740</t>
  </si>
  <si>
    <t>75075</t>
  </si>
  <si>
    <t>Promocja jednostek samorządu terytorialnego</t>
  </si>
  <si>
    <t>4170</t>
  </si>
  <si>
    <t>Wynagrodzenia bezosobowe</t>
  </si>
  <si>
    <t>4210</t>
  </si>
  <si>
    <t>Zakup materiałów i wyposażenia</t>
  </si>
  <si>
    <t>4300</t>
  </si>
  <si>
    <t xml:space="preserve">Zakup usług pozostałych </t>
  </si>
  <si>
    <t>4010</t>
  </si>
  <si>
    <t>Wynagrodzenia osobowe pracowników</t>
  </si>
  <si>
    <t>921</t>
  </si>
  <si>
    <t>Kultura i ochrona dziedzictwa narodowego</t>
  </si>
  <si>
    <t>Zakup usług pozostałych</t>
  </si>
  <si>
    <t>010</t>
  </si>
  <si>
    <t>Rolnictwo i łowiectwo</t>
  </si>
  <si>
    <t>01095</t>
  </si>
  <si>
    <t xml:space="preserve">Różne opłaty i składki </t>
  </si>
  <si>
    <t>630</t>
  </si>
  <si>
    <t>63003</t>
  </si>
  <si>
    <t>4350</t>
  </si>
  <si>
    <t>Zakup usług dostępu do sieci Internet</t>
  </si>
  <si>
    <t>4750</t>
  </si>
  <si>
    <t>6050</t>
  </si>
  <si>
    <t>4410</t>
  </si>
  <si>
    <t>Zakup materiałów papierniczych do sprzętu drukarskiego i urządzeń kserograficznych</t>
  </si>
  <si>
    <t>Podróże służbowe krajowe</t>
  </si>
  <si>
    <t>3030</t>
  </si>
  <si>
    <t xml:space="preserve">Pozostała działalność </t>
  </si>
  <si>
    <t>3260</t>
  </si>
  <si>
    <t>Inne formy pomocy dla uczniów</t>
  </si>
  <si>
    <t>90004</t>
  </si>
  <si>
    <t>Utrzymanie zieleni w miastach i gminach</t>
  </si>
  <si>
    <t>90015</t>
  </si>
  <si>
    <t>Oświetlenie ulic, placów i dróg</t>
  </si>
  <si>
    <t>4260</t>
  </si>
  <si>
    <t>Zakup energii</t>
  </si>
  <si>
    <t>Zakup usług remontowych</t>
  </si>
  <si>
    <t>90017</t>
  </si>
  <si>
    <t xml:space="preserve">Zakłady gospodarki komunalnej </t>
  </si>
  <si>
    <t>6210</t>
  </si>
  <si>
    <t xml:space="preserve">Dotacje celowe z budżetu na finansowanie lub dofinansowanie realizacji inwestycji i zakupów inwestycyjnych zakładów budżetowych </t>
  </si>
  <si>
    <t>92195</t>
  </si>
  <si>
    <t>Szkoły podstawowe</t>
  </si>
  <si>
    <t xml:space="preserve">Dochody od osób prawnych, od osób fizycznych i od innych jednostek nieposiadających osobowości prawnej oraz wydatki związane z ich poborem </t>
  </si>
  <si>
    <t>Wydatki na zakupy inwestycyjne jednostek budżetowych</t>
  </si>
  <si>
    <t>4040</t>
  </si>
  <si>
    <t>Dodatkowe wynagrodzenia roczne</t>
  </si>
  <si>
    <t>Do zarządzenia BM Nr OW-58/07</t>
  </si>
  <si>
    <t>z dnia 30.11.2007 r</t>
  </si>
  <si>
    <t xml:space="preserve">Rolnictwo i łowiectwo </t>
  </si>
  <si>
    <t>400</t>
  </si>
  <si>
    <t>Wytwarzanie i zaopatrywanie w energię elektryczną, gaz i wodę</t>
  </si>
  <si>
    <t>40002</t>
  </si>
  <si>
    <t>Dostarczanie wody</t>
  </si>
  <si>
    <t>0690</t>
  </si>
  <si>
    <t>Wpływy z różnych opłat</t>
  </si>
  <si>
    <t>0750</t>
  </si>
  <si>
    <t xml:space="preserve">Dochody z najmu i dzierżawy składników majatkowych skarbu państwa, j.s.t. lub innych jednostek zaliczanych do sektora finansów publicznych oraz innych umów o podobnymcharakterze </t>
  </si>
  <si>
    <t>0910</t>
  </si>
  <si>
    <t>Odsetki od nieterminowych wpłat z tytułu podatków i opłat</t>
  </si>
  <si>
    <t>75011</t>
  </si>
  <si>
    <t>Urzędy wojewódzkie</t>
  </si>
  <si>
    <t>2360</t>
  </si>
  <si>
    <t xml:space="preserve">Dochody j.s.t. związane z realizacją zadań z zakresu administracji rządowej oraz innych zadań zleconych gminie ustawami </t>
  </si>
  <si>
    <t>0920</t>
  </si>
  <si>
    <t>Pozostałe odsetki</t>
  </si>
  <si>
    <t>0340</t>
  </si>
  <si>
    <t xml:space="preserve">Podatek od środków transportowych </t>
  </si>
  <si>
    <t>75616</t>
  </si>
  <si>
    <t>Wpływy z podatku rolnego, podatku leśnego, podatku od spadków i darowizn, podatku od czynności cywilnoprawnych oraz  podatków i opłat lokalnych od osób fizycznych</t>
  </si>
  <si>
    <t>0360</t>
  </si>
  <si>
    <t>0500</t>
  </si>
  <si>
    <t>0560</t>
  </si>
  <si>
    <t>Podatek od spadków i darowizn</t>
  </si>
  <si>
    <t>Podatek od czynności cywilnoprawnych</t>
  </si>
  <si>
    <t>Zaległości z podatków zniesonych</t>
  </si>
  <si>
    <t>75618</t>
  </si>
  <si>
    <t>Wpływy z innych opłat stanowiących dochody j.s.t. na podstawie ustaw</t>
  </si>
  <si>
    <t>0410</t>
  </si>
  <si>
    <t>0480</t>
  </si>
  <si>
    <t>Wpływy z opłaty skarbowej</t>
  </si>
  <si>
    <t>Wpływy z opłat za wydawanie zezwoleń na sprzedaż alkoholu</t>
  </si>
  <si>
    <t>75601</t>
  </si>
  <si>
    <t>Wpływy z podatku dochodowego od osób fizycznych</t>
  </si>
  <si>
    <t>75621</t>
  </si>
  <si>
    <t>Udziały gmin w podatkach stanowiących dochód państwa</t>
  </si>
  <si>
    <t>0010</t>
  </si>
  <si>
    <t>0020</t>
  </si>
  <si>
    <t>Podek dochodowy od osób fizycznych</t>
  </si>
  <si>
    <t>Podatek dochodowy od osób prawnych</t>
  </si>
  <si>
    <t>75802</t>
  </si>
  <si>
    <t>Uzupełnienie subwencji ogólnej dla j.s.t.</t>
  </si>
  <si>
    <t>2750</t>
  </si>
  <si>
    <t>Środki na uzupełnienie dochodów gmin</t>
  </si>
  <si>
    <t xml:space="preserve">z dnia 30.11.2007 r </t>
  </si>
  <si>
    <t xml:space="preserve">Pozostałe odsetki </t>
  </si>
  <si>
    <t>85203</t>
  </si>
  <si>
    <t>Ośrodki wsparcia</t>
  </si>
  <si>
    <t xml:space="preserve">Ośrodki pomocy społecznej </t>
  </si>
  <si>
    <t>01030</t>
  </si>
  <si>
    <t>Izbyrolnicze</t>
  </si>
  <si>
    <t>600</t>
  </si>
  <si>
    <t>Transport i łączność</t>
  </si>
  <si>
    <t>60016</t>
  </si>
  <si>
    <t>Drogi publiczne gminne</t>
  </si>
  <si>
    <t>60017</t>
  </si>
  <si>
    <t>Drogi wewnetrzne</t>
  </si>
  <si>
    <t>851</t>
  </si>
  <si>
    <t>Ochrona zdrowia</t>
  </si>
  <si>
    <t>85153</t>
  </si>
  <si>
    <t>Zwalczanie narkomanii</t>
  </si>
  <si>
    <t>Załącznik Nr 3</t>
  </si>
  <si>
    <t xml:space="preserve">JEDNOSTKA BUDŻETOWA </t>
  </si>
  <si>
    <t>SZKOŁA PODSTAWOWA NR 1</t>
  </si>
  <si>
    <t>Załącznik Nr 4</t>
  </si>
  <si>
    <t>SZKOŁA PODSTAWOWA NR 3</t>
  </si>
  <si>
    <t>Załącznik Nr 5</t>
  </si>
  <si>
    <t xml:space="preserve">GIMNAZJUM PUBLICZNE </t>
  </si>
  <si>
    <t>Załącznik Nr 6</t>
  </si>
  <si>
    <t xml:space="preserve">MIEJSKI OŚRODEK POMOCY SPOŁECZNEJ </t>
  </si>
  <si>
    <t>Ośrodki pomocy społecznej</t>
  </si>
  <si>
    <t>Załącznik Nr 7</t>
  </si>
  <si>
    <t xml:space="preserve">Zakup akcesoriów komputerowych, w tym programów i licencji </t>
  </si>
  <si>
    <t>ZESPÓŁ OBSŁUGI EKONOMICZNO-ADMINISTRACYJNEJ SZKÓŁ</t>
  </si>
  <si>
    <t>80114</t>
  </si>
  <si>
    <t>Zespoły obsługi ekonomiczno-administracyjnej szkół</t>
  </si>
  <si>
    <t>80110</t>
  </si>
  <si>
    <t>Gimnazja</t>
  </si>
  <si>
    <t>Zakup nateriałów i wyposażenia</t>
  </si>
  <si>
    <t>Turystyka</t>
  </si>
  <si>
    <t>Zadania w zakresie upowszechniania turystyki</t>
  </si>
  <si>
    <t>75022</t>
  </si>
  <si>
    <t>Rady gmin</t>
  </si>
  <si>
    <t>zakup materiałów i wyposażenia</t>
  </si>
  <si>
    <t>4140</t>
  </si>
  <si>
    <t>4430</t>
  </si>
  <si>
    <t>Wpłaty na PFRON</t>
  </si>
  <si>
    <t>Wynagodzenia bezosobowe</t>
  </si>
  <si>
    <t>Różne opłaty i składki</t>
  </si>
  <si>
    <t>4700</t>
  </si>
  <si>
    <t>Szkolenia pracowników niebędących członkami korpusu służby cywilnej</t>
  </si>
  <si>
    <t>75108</t>
  </si>
  <si>
    <t>75109</t>
  </si>
  <si>
    <t>Wybory do rad gmin, rad powiatów i sejmików województw, wybory wójtów, burmistrzów i prezydentów miast oraz referenda gminne, powiatowe i wojewódzkie</t>
  </si>
  <si>
    <t>Różne wydatki na rzecz osób fizycznych</t>
  </si>
  <si>
    <t>4280</t>
  </si>
  <si>
    <t>Zakup usług zdrowotnych</t>
  </si>
  <si>
    <t>Dochody od osób prawnych, od osób fizycznych i od innych jednostek nieposiadających osobowości prawnej oraz wydatki związane z ich poborem</t>
  </si>
  <si>
    <t>75647</t>
  </si>
  <si>
    <t xml:space="preserve">Pobór podatków, opłat i niepodatkowych należności budżetowych </t>
  </si>
  <si>
    <t>Zakup mateiałów i wyposażenia</t>
  </si>
  <si>
    <t xml:space="preserve">Przeciwdziałanie alkoholizmowi </t>
  </si>
  <si>
    <t>85154</t>
  </si>
  <si>
    <t>754</t>
  </si>
  <si>
    <t>Bezpieczeństwo publiczne i ochrona przeciwpozarowa</t>
  </si>
  <si>
    <t>75412</t>
  </si>
  <si>
    <t>Ochotnicze straże pożarne</t>
  </si>
  <si>
    <t>4360</t>
  </si>
  <si>
    <t>Opłaty z tytułu zakupu usług telekomunikacyjnych telefonii komórkowej</t>
  </si>
  <si>
    <t>75416</t>
  </si>
  <si>
    <t>Straż Miejska</t>
  </si>
  <si>
    <t>6060</t>
  </si>
  <si>
    <t>Wynagrodzenia i pochodne</t>
  </si>
  <si>
    <t>4110</t>
  </si>
  <si>
    <t>4120</t>
  </si>
  <si>
    <t>Składki na ubezpieczenia społeczne</t>
  </si>
  <si>
    <t>Składki na Funmdusz Pracy</t>
  </si>
  <si>
    <t>4440</t>
  </si>
  <si>
    <t>Odpisy na ZFŚS</t>
  </si>
  <si>
    <t>70004</t>
  </si>
  <si>
    <t>Różne jednostki obsługi gospodarki mieszkaniowej</t>
  </si>
  <si>
    <t xml:space="preserve">Wpłaty gmin na rzecz izb rolniczych w wysokości  2 % uzyskanych wpływów z podatku rolnego </t>
  </si>
  <si>
    <t>90095</t>
  </si>
  <si>
    <t>4270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</si>
</sst>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0"/>
      <name val="Arial CE"/>
      <family val="0"/>
    </font>
    <font>
      <b/>
      <u val="single"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49" fontId="1" fillId="0" borderId="0" xfId="17" applyNumberFormat="1" applyAlignment="1">
      <alignment horizontal="center" vertical="top"/>
      <protection/>
    </xf>
    <xf numFmtId="0" fontId="1" fillId="0" borderId="0" xfId="17">
      <alignment/>
      <protection/>
    </xf>
    <xf numFmtId="49" fontId="2" fillId="0" borderId="0" xfId="17" applyNumberFormat="1" applyFont="1" applyAlignment="1">
      <alignment horizontal="center" wrapText="1"/>
      <protection/>
    </xf>
    <xf numFmtId="49" fontId="3" fillId="2" borderId="1" xfId="17" applyNumberFormat="1" applyFont="1" applyFill="1" applyBorder="1" applyAlignment="1">
      <alignment horizontal="center" vertical="center"/>
      <protection/>
    </xf>
    <xf numFmtId="49" fontId="3" fillId="2" borderId="2" xfId="17" applyNumberFormat="1" applyFont="1" applyFill="1" applyBorder="1" applyAlignment="1">
      <alignment horizontal="center" vertical="center"/>
      <protection/>
    </xf>
    <xf numFmtId="49" fontId="3" fillId="2" borderId="3" xfId="17" applyNumberFormat="1" applyFont="1" applyFill="1" applyBorder="1" applyAlignment="1">
      <alignment horizontal="center" vertical="center" wrapText="1"/>
      <protection/>
    </xf>
    <xf numFmtId="3" fontId="3" fillId="2" borderId="1" xfId="17" applyNumberFormat="1" applyFont="1" applyFill="1" applyBorder="1" applyAlignment="1">
      <alignment horizontal="center" vertical="center"/>
      <protection/>
    </xf>
    <xf numFmtId="49" fontId="4" fillId="2" borderId="1" xfId="17" applyNumberFormat="1" applyFont="1" applyFill="1" applyBorder="1" applyAlignment="1">
      <alignment horizontal="center" vertical="top"/>
      <protection/>
    </xf>
    <xf numFmtId="49" fontId="3" fillId="2" borderId="2" xfId="17" applyNumberFormat="1" applyFont="1" applyFill="1" applyBorder="1" applyAlignment="1">
      <alignment horizontal="center" vertical="top"/>
      <protection/>
    </xf>
    <xf numFmtId="49" fontId="3" fillId="2" borderId="1" xfId="17" applyNumberFormat="1" applyFont="1" applyFill="1" applyBorder="1" applyAlignment="1">
      <alignment horizontal="center" vertical="top"/>
      <protection/>
    </xf>
    <xf numFmtId="49" fontId="3" fillId="2" borderId="3" xfId="17" applyNumberFormat="1" applyFont="1" applyFill="1" applyBorder="1" applyAlignment="1">
      <alignment horizontal="center" wrapText="1"/>
      <protection/>
    </xf>
    <xf numFmtId="3" fontId="3" fillId="2" borderId="1" xfId="17" applyNumberFormat="1" applyFont="1" applyFill="1" applyBorder="1" applyAlignment="1">
      <alignment horizontal="center"/>
      <protection/>
    </xf>
    <xf numFmtId="49" fontId="3" fillId="2" borderId="4" xfId="17" applyNumberFormat="1" applyFont="1" applyFill="1" applyBorder="1" applyAlignment="1">
      <alignment horizontal="center" vertical="top"/>
      <protection/>
    </xf>
    <xf numFmtId="4" fontId="3" fillId="2" borderId="4" xfId="17" applyNumberFormat="1" applyFont="1" applyFill="1" applyBorder="1" applyAlignment="1">
      <alignment horizontal="right"/>
      <protection/>
    </xf>
    <xf numFmtId="49" fontId="0" fillId="3" borderId="5" xfId="17" applyNumberFormat="1" applyFont="1" applyFill="1" applyBorder="1" applyAlignment="1">
      <alignment horizontal="center" vertical="top"/>
      <protection/>
    </xf>
    <xf numFmtId="49" fontId="0" fillId="3" borderId="5" xfId="17" applyNumberFormat="1" applyFont="1" applyFill="1" applyBorder="1" applyAlignment="1">
      <alignment horizontal="left" wrapText="1"/>
      <protection/>
    </xf>
    <xf numFmtId="4" fontId="5" fillId="3" borderId="5" xfId="17" applyNumberFormat="1" applyFont="1" applyFill="1" applyBorder="1" applyAlignment="1">
      <alignment horizontal="right"/>
      <protection/>
    </xf>
    <xf numFmtId="4" fontId="0" fillId="3" borderId="5" xfId="17" applyNumberFormat="1" applyFont="1" applyFill="1" applyBorder="1" applyAlignment="1">
      <alignment horizontal="center"/>
      <protection/>
    </xf>
    <xf numFmtId="49" fontId="0" fillId="3" borderId="6" xfId="17" applyNumberFormat="1" applyFont="1" applyFill="1" applyBorder="1" applyAlignment="1">
      <alignment horizontal="left" wrapText="1"/>
      <protection/>
    </xf>
    <xf numFmtId="4" fontId="0" fillId="3" borderId="5" xfId="17" applyNumberFormat="1" applyFont="1" applyFill="1" applyBorder="1" applyAlignment="1">
      <alignment horizontal="right"/>
      <protection/>
    </xf>
    <xf numFmtId="49" fontId="3" fillId="2" borderId="5" xfId="17" applyNumberFormat="1" applyFont="1" applyFill="1" applyBorder="1" applyAlignment="1">
      <alignment horizontal="center" vertical="top"/>
      <protection/>
    </xf>
    <xf numFmtId="49" fontId="3" fillId="2" borderId="5" xfId="17" applyNumberFormat="1" applyFont="1" applyFill="1" applyBorder="1" applyAlignment="1">
      <alignment horizontal="left" wrapText="1"/>
      <protection/>
    </xf>
    <xf numFmtId="4" fontId="3" fillId="2" borderId="5" xfId="17" applyNumberFormat="1" applyFont="1" applyFill="1" applyBorder="1" applyAlignment="1">
      <alignment horizontal="right"/>
      <protection/>
    </xf>
    <xf numFmtId="49" fontId="0" fillId="0" borderId="0" xfId="17" applyNumberFormat="1" applyFont="1" applyAlignment="1">
      <alignment horizontal="left" wrapText="1"/>
      <protection/>
    </xf>
    <xf numFmtId="49" fontId="0" fillId="3" borderId="7" xfId="17" applyNumberFormat="1" applyFont="1" applyFill="1" applyBorder="1" applyAlignment="1">
      <alignment horizontal="center" vertical="top"/>
      <protection/>
    </xf>
    <xf numFmtId="49" fontId="0" fillId="0" borderId="5" xfId="17" applyNumberFormat="1" applyFont="1" applyBorder="1" applyAlignment="1">
      <alignment horizontal="left" wrapText="1"/>
      <protection/>
    </xf>
    <xf numFmtId="4" fontId="0" fillId="3" borderId="6" xfId="17" applyNumberFormat="1" applyFont="1" applyFill="1" applyBorder="1" applyAlignment="1">
      <alignment horizontal="right"/>
      <protection/>
    </xf>
    <xf numFmtId="49" fontId="0" fillId="2" borderId="5" xfId="17" applyNumberFormat="1" applyFont="1" applyFill="1" applyBorder="1" applyAlignment="1">
      <alignment horizontal="center" vertical="top"/>
      <protection/>
    </xf>
    <xf numFmtId="49" fontId="0" fillId="2" borderId="7" xfId="17" applyNumberFormat="1" applyFont="1" applyFill="1" applyBorder="1" applyAlignment="1">
      <alignment horizontal="center" vertical="top"/>
      <protection/>
    </xf>
    <xf numFmtId="4" fontId="3" fillId="2" borderId="6" xfId="17" applyNumberFormat="1" applyFont="1" applyFill="1" applyBorder="1" applyAlignment="1">
      <alignment horizontal="right"/>
      <protection/>
    </xf>
    <xf numFmtId="49" fontId="3" fillId="3" borderId="5" xfId="17" applyNumberFormat="1" applyFont="1" applyFill="1" applyBorder="1" applyAlignment="1">
      <alignment horizontal="center" vertical="top"/>
      <protection/>
    </xf>
    <xf numFmtId="4" fontId="5" fillId="3" borderId="6" xfId="17" applyNumberFormat="1" applyFont="1" applyFill="1" applyBorder="1" applyAlignment="1">
      <alignment horizontal="right"/>
      <protection/>
    </xf>
    <xf numFmtId="4" fontId="3" fillId="3" borderId="5" xfId="17" applyNumberFormat="1" applyFont="1" applyFill="1" applyBorder="1" applyAlignment="1">
      <alignment horizontal="right"/>
      <protection/>
    </xf>
    <xf numFmtId="49" fontId="3" fillId="2" borderId="7" xfId="17" applyNumberFormat="1" applyFont="1" applyFill="1" applyBorder="1" applyAlignment="1">
      <alignment horizontal="center" vertical="top"/>
      <protection/>
    </xf>
    <xf numFmtId="49" fontId="3" fillId="2" borderId="5" xfId="17" applyNumberFormat="1" applyFont="1" applyFill="1" applyBorder="1" applyAlignment="1">
      <alignment wrapText="1"/>
      <protection/>
    </xf>
    <xf numFmtId="49" fontId="1" fillId="3" borderId="5" xfId="17" applyNumberFormat="1" applyFill="1" applyBorder="1" applyAlignment="1">
      <alignment wrapText="1"/>
      <protection/>
    </xf>
    <xf numFmtId="49" fontId="0" fillId="3" borderId="0" xfId="17" applyNumberFormat="1" applyFont="1" applyFill="1" applyBorder="1" applyAlignment="1">
      <alignment horizontal="left" wrapText="1"/>
      <protection/>
    </xf>
    <xf numFmtId="49" fontId="0" fillId="0" borderId="5" xfId="17" applyNumberFormat="1" applyFont="1" applyBorder="1" applyAlignment="1">
      <alignment wrapText="1"/>
      <protection/>
    </xf>
    <xf numFmtId="49" fontId="3" fillId="3" borderId="7" xfId="17" applyNumberFormat="1" applyFont="1" applyFill="1" applyBorder="1" applyAlignment="1">
      <alignment horizontal="center" vertical="top"/>
      <protection/>
    </xf>
    <xf numFmtId="49" fontId="3" fillId="3" borderId="5" xfId="17" applyNumberFormat="1" applyFont="1" applyFill="1" applyBorder="1" applyAlignment="1">
      <alignment horizontal="left" wrapText="1"/>
      <protection/>
    </xf>
    <xf numFmtId="4" fontId="3" fillId="3" borderId="6" xfId="17" applyNumberFormat="1" applyFont="1" applyFill="1" applyBorder="1" applyAlignment="1">
      <alignment horizontal="right"/>
      <protection/>
    </xf>
    <xf numFmtId="49" fontId="0" fillId="3" borderId="5" xfId="17" applyNumberFormat="1" applyFont="1" applyFill="1" applyBorder="1" applyAlignment="1">
      <alignment wrapText="1"/>
      <protection/>
    </xf>
    <xf numFmtId="49" fontId="3" fillId="2" borderId="6" xfId="17" applyNumberFormat="1" applyFont="1" applyFill="1" applyBorder="1" applyAlignment="1">
      <alignment horizontal="left" wrapText="1"/>
      <protection/>
    </xf>
    <xf numFmtId="4" fontId="3" fillId="2" borderId="5" xfId="17" applyNumberFormat="1" applyFont="1" applyFill="1" applyBorder="1" applyAlignment="1">
      <alignment horizontal="center"/>
      <protection/>
    </xf>
    <xf numFmtId="49" fontId="0" fillId="3" borderId="0" xfId="17" applyNumberFormat="1" applyFont="1" applyFill="1" applyAlignment="1">
      <alignment horizontal="center" vertical="top"/>
      <protection/>
    </xf>
    <xf numFmtId="49" fontId="0" fillId="3" borderId="0" xfId="17" applyNumberFormat="1" applyFont="1" applyFill="1" applyAlignment="1">
      <alignment horizontal="left" wrapText="1"/>
      <protection/>
    </xf>
    <xf numFmtId="4" fontId="0" fillId="3" borderId="5" xfId="17" applyNumberFormat="1" applyFont="1" applyFill="1" applyBorder="1" applyAlignment="1">
      <alignment/>
      <protection/>
    </xf>
    <xf numFmtId="49" fontId="1" fillId="0" borderId="5" xfId="17" applyNumberFormat="1" applyBorder="1" applyAlignment="1">
      <alignment horizontal="center" vertical="top"/>
      <protection/>
    </xf>
    <xf numFmtId="4" fontId="0" fillId="0" borderId="5" xfId="17" applyNumberFormat="1" applyFont="1" applyBorder="1" applyAlignment="1">
      <alignment horizontal="right"/>
      <protection/>
    </xf>
    <xf numFmtId="4" fontId="5" fillId="0" borderId="5" xfId="17" applyNumberFormat="1" applyFont="1" applyBorder="1" applyAlignment="1">
      <alignment/>
      <protection/>
    </xf>
    <xf numFmtId="49" fontId="1" fillId="0" borderId="0" xfId="17" applyNumberFormat="1" applyAlignment="1">
      <alignment horizontal="left" wrapText="1"/>
      <protection/>
    </xf>
    <xf numFmtId="4" fontId="0" fillId="0" borderId="5" xfId="17" applyNumberFormat="1" applyFont="1" applyBorder="1" applyAlignment="1">
      <alignment/>
      <protection/>
    </xf>
    <xf numFmtId="49" fontId="6" fillId="2" borderId="5" xfId="17" applyNumberFormat="1" applyFont="1" applyFill="1" applyBorder="1" applyAlignment="1">
      <alignment horizontal="center" vertical="top"/>
      <protection/>
    </xf>
    <xf numFmtId="49" fontId="6" fillId="2" borderId="0" xfId="17" applyNumberFormat="1" applyFont="1" applyFill="1" applyAlignment="1">
      <alignment horizontal="center" vertical="top"/>
      <protection/>
    </xf>
    <xf numFmtId="49" fontId="6" fillId="2" borderId="0" xfId="17" applyNumberFormat="1" applyFont="1" applyFill="1" applyAlignment="1">
      <alignment horizontal="left" wrapText="1"/>
      <protection/>
    </xf>
    <xf numFmtId="4" fontId="3" fillId="2" borderId="5" xfId="17" applyNumberFormat="1" applyFont="1" applyFill="1" applyBorder="1" applyAlignment="1">
      <alignment/>
      <protection/>
    </xf>
    <xf numFmtId="4" fontId="7" fillId="2" borderId="5" xfId="17" applyNumberFormat="1" applyFont="1" applyFill="1" applyBorder="1" applyAlignment="1">
      <alignment/>
      <protection/>
    </xf>
    <xf numFmtId="49" fontId="1" fillId="3" borderId="5" xfId="17" applyNumberFormat="1" applyFill="1" applyBorder="1" applyAlignment="1">
      <alignment horizontal="center" vertical="top"/>
      <protection/>
    </xf>
    <xf numFmtId="4" fontId="0" fillId="3" borderId="5" xfId="17" applyNumberFormat="1" applyFont="1" applyFill="1" applyBorder="1" applyAlignment="1">
      <alignment/>
      <protection/>
    </xf>
    <xf numFmtId="4" fontId="1" fillId="3" borderId="5" xfId="17" applyNumberFormat="1" applyFill="1" applyBorder="1" applyAlignment="1">
      <alignment/>
      <protection/>
    </xf>
    <xf numFmtId="49" fontId="1" fillId="3" borderId="8" xfId="17" applyNumberFormat="1" applyFill="1" applyBorder="1" applyAlignment="1">
      <alignment horizontal="center" vertical="top"/>
      <protection/>
    </xf>
    <xf numFmtId="49" fontId="3" fillId="3" borderId="9" xfId="17" applyNumberFormat="1" applyFont="1" applyFill="1" applyBorder="1" applyAlignment="1">
      <alignment horizontal="center" vertical="top"/>
      <protection/>
    </xf>
    <xf numFmtId="49" fontId="3" fillId="3" borderId="8" xfId="17" applyNumberFormat="1" applyFont="1" applyFill="1" applyBorder="1" applyAlignment="1">
      <alignment horizontal="center" vertical="top"/>
      <protection/>
    </xf>
    <xf numFmtId="49" fontId="3" fillId="3" borderId="9" xfId="17" applyNumberFormat="1" applyFont="1" applyFill="1" applyBorder="1" applyAlignment="1">
      <alignment horizontal="left" wrapText="1"/>
      <protection/>
    </xf>
    <xf numFmtId="4" fontId="3" fillId="3" borderId="8" xfId="17" applyNumberFormat="1" applyFont="1" applyFill="1" applyBorder="1" applyAlignment="1">
      <alignment/>
      <protection/>
    </xf>
    <xf numFmtId="0" fontId="3" fillId="0" borderId="0" xfId="17" applyFont="1" applyAlignment="1">
      <alignment horizontal="right"/>
      <protection/>
    </xf>
    <xf numFmtId="4" fontId="3" fillId="2" borderId="8" xfId="17" applyNumberFormat="1" applyFont="1" applyFill="1" applyBorder="1">
      <alignment/>
      <protection/>
    </xf>
    <xf numFmtId="49" fontId="3" fillId="2" borderId="10" xfId="17" applyNumberFormat="1" applyFont="1" applyFill="1" applyBorder="1" applyAlignment="1">
      <alignment horizontal="center" vertical="top"/>
      <protection/>
    </xf>
    <xf numFmtId="49" fontId="3" fillId="2" borderId="6" xfId="17" applyNumberFormat="1" applyFont="1" applyFill="1" applyBorder="1" applyAlignment="1">
      <alignment horizontal="center" vertical="top"/>
      <protection/>
    </xf>
    <xf numFmtId="0" fontId="3" fillId="2" borderId="5" xfId="17" applyFont="1" applyFill="1" applyBorder="1" applyAlignment="1">
      <alignment horizontal="left"/>
      <protection/>
    </xf>
    <xf numFmtId="49" fontId="3" fillId="2" borderId="4" xfId="17" applyNumberFormat="1" applyFont="1" applyFill="1" applyBorder="1" applyAlignment="1">
      <alignment horizontal="left" wrapText="1"/>
      <protection/>
    </xf>
    <xf numFmtId="49" fontId="0" fillId="3" borderId="6" xfId="17" applyNumberFormat="1" applyFont="1" applyFill="1" applyBorder="1" applyAlignment="1">
      <alignment horizontal="center" vertical="top"/>
      <protection/>
    </xf>
    <xf numFmtId="0" fontId="3" fillId="0" borderId="0" xfId="0" applyFont="1" applyAlignment="1">
      <alignment/>
    </xf>
    <xf numFmtId="4" fontId="3" fillId="2" borderId="5" xfId="17" applyNumberFormat="1" applyFont="1" applyFill="1" applyBorder="1" applyAlignment="1">
      <alignment/>
      <protection/>
    </xf>
    <xf numFmtId="4" fontId="5" fillId="3" borderId="5" xfId="17" applyNumberFormat="1" applyFont="1" applyFill="1" applyBorder="1" applyAlignment="1">
      <alignment/>
      <protection/>
    </xf>
    <xf numFmtId="4" fontId="5" fillId="3" borderId="6" xfId="17" applyNumberFormat="1" applyFont="1" applyFill="1" applyBorder="1" applyAlignment="1">
      <alignment/>
      <protection/>
    </xf>
    <xf numFmtId="4" fontId="0" fillId="3" borderId="6" xfId="17" applyNumberFormat="1" applyFont="1" applyFill="1" applyBorder="1" applyAlignment="1">
      <alignment/>
      <protection/>
    </xf>
    <xf numFmtId="4" fontId="3" fillId="2" borderId="6" xfId="17" applyNumberFormat="1" applyFont="1" applyFill="1" applyBorder="1" applyAlignment="1">
      <alignment/>
      <protection/>
    </xf>
    <xf numFmtId="49" fontId="0" fillId="0" borderId="5" xfId="0" applyNumberFormat="1" applyFont="1" applyBorder="1" applyAlignment="1">
      <alignment wrapText="1"/>
    </xf>
    <xf numFmtId="4" fontId="3" fillId="3" borderId="5" xfId="17" applyNumberFormat="1" applyFont="1" applyFill="1" applyBorder="1" applyAlignment="1">
      <alignment/>
      <protection/>
    </xf>
    <xf numFmtId="49" fontId="1" fillId="0" borderId="0" xfId="18" applyNumberFormat="1" applyAlignment="1">
      <alignment horizontal="center" vertical="top"/>
      <protection/>
    </xf>
    <xf numFmtId="0" fontId="1" fillId="0" borderId="0" xfId="18">
      <alignment/>
      <protection/>
    </xf>
    <xf numFmtId="49" fontId="3" fillId="2" borderId="1" xfId="18" applyNumberFormat="1" applyFont="1" applyFill="1" applyBorder="1" applyAlignment="1">
      <alignment horizontal="center" vertical="center"/>
      <protection/>
    </xf>
    <xf numFmtId="49" fontId="3" fillId="2" borderId="2" xfId="18" applyNumberFormat="1" applyFont="1" applyFill="1" applyBorder="1" applyAlignment="1">
      <alignment horizontal="center" vertical="center"/>
      <protection/>
    </xf>
    <xf numFmtId="49" fontId="3" fillId="2" borderId="3" xfId="18" applyNumberFormat="1" applyFont="1" applyFill="1" applyBorder="1" applyAlignment="1">
      <alignment horizontal="center" vertical="center" wrapText="1"/>
      <protection/>
    </xf>
    <xf numFmtId="3" fontId="3" fillId="2" borderId="1" xfId="18" applyNumberFormat="1" applyFont="1" applyFill="1" applyBorder="1" applyAlignment="1">
      <alignment horizontal="center" vertical="center"/>
      <protection/>
    </xf>
    <xf numFmtId="49" fontId="4" fillId="2" borderId="1" xfId="18" applyNumberFormat="1" applyFont="1" applyFill="1" applyBorder="1" applyAlignment="1">
      <alignment horizontal="center" vertical="top"/>
      <protection/>
    </xf>
    <xf numFmtId="49" fontId="3" fillId="2" borderId="2" xfId="18" applyNumberFormat="1" applyFont="1" applyFill="1" applyBorder="1" applyAlignment="1">
      <alignment horizontal="center" vertical="top"/>
      <protection/>
    </xf>
    <xf numFmtId="49" fontId="3" fillId="2" borderId="1" xfId="18" applyNumberFormat="1" applyFont="1" applyFill="1" applyBorder="1" applyAlignment="1">
      <alignment horizontal="center" vertical="top"/>
      <protection/>
    </xf>
    <xf numFmtId="49" fontId="3" fillId="2" borderId="3" xfId="18" applyNumberFormat="1" applyFont="1" applyFill="1" applyBorder="1" applyAlignment="1">
      <alignment horizontal="center" wrapText="1"/>
      <protection/>
    </xf>
    <xf numFmtId="3" fontId="3" fillId="2" borderId="1" xfId="18" applyNumberFormat="1" applyFont="1" applyFill="1" applyBorder="1" applyAlignment="1">
      <alignment horizontal="center"/>
      <protection/>
    </xf>
    <xf numFmtId="49" fontId="3" fillId="2" borderId="4" xfId="18" applyNumberFormat="1" applyFont="1" applyFill="1" applyBorder="1" applyAlignment="1">
      <alignment horizontal="center"/>
      <protection/>
    </xf>
    <xf numFmtId="49" fontId="3" fillId="2" borderId="0" xfId="18" applyNumberFormat="1" applyFont="1" applyFill="1">
      <alignment/>
      <protection/>
    </xf>
    <xf numFmtId="0" fontId="3" fillId="2" borderId="4" xfId="18" applyFont="1" applyFill="1" applyBorder="1" applyAlignment="1">
      <alignment horizontal="center"/>
      <protection/>
    </xf>
    <xf numFmtId="49" fontId="3" fillId="2" borderId="4" xfId="18" applyNumberFormat="1" applyFont="1" applyFill="1" applyBorder="1" applyAlignment="1">
      <alignment horizontal="left" wrapText="1"/>
      <protection/>
    </xf>
    <xf numFmtId="4" fontId="3" fillId="2" borderId="11" xfId="18" applyNumberFormat="1" applyFont="1" applyFill="1" applyBorder="1">
      <alignment/>
      <protection/>
    </xf>
    <xf numFmtId="4" fontId="3" fillId="2" borderId="4" xfId="18" applyNumberFormat="1" applyFont="1" applyFill="1" applyBorder="1">
      <alignment/>
      <protection/>
    </xf>
    <xf numFmtId="49" fontId="0" fillId="3" borderId="5" xfId="18" applyNumberFormat="1" applyFont="1" applyFill="1" applyBorder="1" applyAlignment="1">
      <alignment horizontal="center"/>
      <protection/>
    </xf>
    <xf numFmtId="49" fontId="0" fillId="3" borderId="0" xfId="18" applyNumberFormat="1" applyFont="1" applyFill="1" applyAlignment="1">
      <alignment horizontal="center"/>
      <protection/>
    </xf>
    <xf numFmtId="0" fontId="0" fillId="3" borderId="5" xfId="18" applyFont="1" applyFill="1" applyBorder="1" applyAlignment="1">
      <alignment horizontal="center" vertical="top"/>
      <protection/>
    </xf>
    <xf numFmtId="49" fontId="0" fillId="3" borderId="0" xfId="18" applyNumberFormat="1" applyFont="1" applyFill="1" applyBorder="1" applyAlignment="1">
      <alignment horizontal="left" wrapText="1"/>
      <protection/>
    </xf>
    <xf numFmtId="4" fontId="5" fillId="3" borderId="7" xfId="18" applyNumberFormat="1" applyFont="1" applyFill="1" applyBorder="1">
      <alignment/>
      <protection/>
    </xf>
    <xf numFmtId="4" fontId="5" fillId="3" borderId="5" xfId="18" applyNumberFormat="1" applyFont="1" applyFill="1" applyBorder="1">
      <alignment/>
      <protection/>
    </xf>
    <xf numFmtId="4" fontId="0" fillId="3" borderId="7" xfId="18" applyNumberFormat="1" applyFont="1" applyFill="1" applyBorder="1">
      <alignment/>
      <protection/>
    </xf>
    <xf numFmtId="4" fontId="0" fillId="3" borderId="5" xfId="18" applyNumberFormat="1" applyFont="1" applyFill="1" applyBorder="1">
      <alignment/>
      <protection/>
    </xf>
    <xf numFmtId="49" fontId="0" fillId="0" borderId="5" xfId="18" applyNumberFormat="1" applyFont="1" applyBorder="1">
      <alignment/>
      <protection/>
    </xf>
    <xf numFmtId="49" fontId="0" fillId="0" borderId="0" xfId="18" applyNumberFormat="1" applyFont="1" applyBorder="1" applyAlignment="1">
      <alignment horizontal="center"/>
      <protection/>
    </xf>
    <xf numFmtId="0" fontId="0" fillId="0" borderId="5" xfId="18" applyFont="1" applyBorder="1" applyAlignment="1">
      <alignment horizontal="center" vertical="top"/>
      <protection/>
    </xf>
    <xf numFmtId="49" fontId="0" fillId="0" borderId="0" xfId="18" applyNumberFormat="1" applyFont="1" applyAlignment="1">
      <alignment wrapText="1"/>
      <protection/>
    </xf>
    <xf numFmtId="4" fontId="0" fillId="0" borderId="7" xfId="18" applyNumberFormat="1" applyFont="1" applyBorder="1">
      <alignment/>
      <protection/>
    </xf>
    <xf numFmtId="4" fontId="0" fillId="0" borderId="5" xfId="18" applyNumberFormat="1" applyFont="1" applyBorder="1">
      <alignment/>
      <protection/>
    </xf>
    <xf numFmtId="49" fontId="3" fillId="2" borderId="5" xfId="18" applyNumberFormat="1" applyFont="1" applyFill="1" applyBorder="1" applyAlignment="1">
      <alignment horizontal="center"/>
      <protection/>
    </xf>
    <xf numFmtId="49" fontId="3" fillId="2" borderId="0" xfId="18" applyNumberFormat="1" applyFont="1" applyFill="1" applyBorder="1" applyAlignment="1">
      <alignment horizontal="center"/>
      <protection/>
    </xf>
    <xf numFmtId="0" fontId="3" fillId="2" borderId="5" xfId="18" applyFont="1" applyFill="1" applyBorder="1" applyAlignment="1">
      <alignment horizontal="center" vertical="top"/>
      <protection/>
    </xf>
    <xf numFmtId="49" fontId="3" fillId="2" borderId="0" xfId="18" applyNumberFormat="1" applyFont="1" applyFill="1" applyAlignment="1">
      <alignment wrapText="1"/>
      <protection/>
    </xf>
    <xf numFmtId="4" fontId="3" fillId="2" borderId="7" xfId="18" applyNumberFormat="1" applyFont="1" applyFill="1" applyBorder="1">
      <alignment/>
      <protection/>
    </xf>
    <xf numFmtId="4" fontId="3" fillId="2" borderId="5" xfId="18" applyNumberFormat="1" applyFont="1" applyFill="1" applyBorder="1">
      <alignment/>
      <protection/>
    </xf>
    <xf numFmtId="4" fontId="5" fillId="0" borderId="7" xfId="18" applyNumberFormat="1" applyFont="1" applyBorder="1">
      <alignment/>
      <protection/>
    </xf>
    <xf numFmtId="4" fontId="5" fillId="0" borderId="5" xfId="18" applyNumberFormat="1" applyFont="1" applyBorder="1">
      <alignment/>
      <protection/>
    </xf>
    <xf numFmtId="49" fontId="0" fillId="3" borderId="5" xfId="18" applyNumberFormat="1" applyFont="1" applyFill="1" applyBorder="1" applyAlignment="1">
      <alignment horizontal="center" vertical="top"/>
      <protection/>
    </xf>
    <xf numFmtId="49" fontId="0" fillId="3" borderId="5" xfId="18" applyNumberFormat="1" applyFont="1" applyFill="1" applyBorder="1" applyAlignment="1">
      <alignment horizontal="left" wrapText="1"/>
      <protection/>
    </xf>
    <xf numFmtId="4" fontId="0" fillId="3" borderId="5" xfId="18" applyNumberFormat="1" applyFont="1" applyFill="1" applyBorder="1" applyAlignment="1">
      <alignment horizontal="right"/>
      <protection/>
    </xf>
    <xf numFmtId="4" fontId="5" fillId="3" borderId="5" xfId="18" applyNumberFormat="1" applyFont="1" applyFill="1" applyBorder="1" applyAlignment="1">
      <alignment horizontal="right"/>
      <protection/>
    </xf>
    <xf numFmtId="49" fontId="3" fillId="2" borderId="5" xfId="18" applyNumberFormat="1" applyFont="1" applyFill="1" applyBorder="1" applyAlignment="1">
      <alignment horizontal="center" vertical="top"/>
      <protection/>
    </xf>
    <xf numFmtId="49" fontId="3" fillId="2" borderId="5" xfId="18" applyNumberFormat="1" applyFont="1" applyFill="1" applyBorder="1" applyAlignment="1">
      <alignment horizontal="left" wrapText="1"/>
      <protection/>
    </xf>
    <xf numFmtId="4" fontId="3" fillId="2" borderId="5" xfId="18" applyNumberFormat="1" applyFont="1" applyFill="1" applyBorder="1" applyAlignment="1">
      <alignment horizontal="right"/>
      <protection/>
    </xf>
    <xf numFmtId="49" fontId="0" fillId="3" borderId="0" xfId="18" applyNumberFormat="1" applyFont="1" applyFill="1" applyBorder="1" applyAlignment="1">
      <alignment horizontal="center" vertical="top"/>
      <protection/>
    </xf>
    <xf numFmtId="49" fontId="3" fillId="2" borderId="0" xfId="18" applyNumberFormat="1" applyFont="1" applyFill="1" applyBorder="1" applyAlignment="1">
      <alignment horizontal="center" vertical="top"/>
      <protection/>
    </xf>
    <xf numFmtId="49" fontId="3" fillId="2" borderId="0" xfId="18" applyNumberFormat="1" applyFont="1" applyFill="1" applyBorder="1" applyAlignment="1">
      <alignment horizontal="left" wrapText="1"/>
      <protection/>
    </xf>
    <xf numFmtId="4" fontId="0" fillId="3" borderId="0" xfId="18" applyNumberFormat="1" applyFont="1" applyFill="1" applyBorder="1" applyAlignment="1">
      <alignment horizontal="right"/>
      <protection/>
    </xf>
    <xf numFmtId="49" fontId="0" fillId="3" borderId="6" xfId="18" applyNumberFormat="1" applyFont="1" applyFill="1" applyBorder="1" applyAlignment="1">
      <alignment horizontal="left" wrapText="1"/>
      <protection/>
    </xf>
    <xf numFmtId="49" fontId="3" fillId="2" borderId="0" xfId="18" applyNumberFormat="1" applyFont="1" applyFill="1" applyAlignment="1">
      <alignment horizontal="center" vertical="top"/>
      <protection/>
    </xf>
    <xf numFmtId="49" fontId="3" fillId="2" borderId="7" xfId="18" applyNumberFormat="1" applyFont="1" applyFill="1" applyBorder="1" applyAlignment="1">
      <alignment wrapText="1"/>
      <protection/>
    </xf>
    <xf numFmtId="4" fontId="3" fillId="2" borderId="5" xfId="18" applyNumberFormat="1" applyFont="1" applyFill="1" applyBorder="1" applyAlignment="1">
      <alignment/>
      <protection/>
    </xf>
    <xf numFmtId="49" fontId="1" fillId="0" borderId="5" xfId="18" applyNumberFormat="1" applyBorder="1" applyAlignment="1">
      <alignment horizontal="center" vertical="top"/>
      <protection/>
    </xf>
    <xf numFmtId="4" fontId="5" fillId="0" borderId="5" xfId="18" applyNumberFormat="1" applyFont="1" applyBorder="1" applyAlignment="1">
      <alignment/>
      <protection/>
    </xf>
    <xf numFmtId="4" fontId="5" fillId="0" borderId="5" xfId="18" applyNumberFormat="1" applyFont="1" applyBorder="1" applyAlignment="1">
      <alignment horizontal="right"/>
      <protection/>
    </xf>
    <xf numFmtId="4" fontId="0" fillId="0" borderId="5" xfId="18" applyNumberFormat="1" applyFont="1" applyBorder="1" applyAlignment="1">
      <alignment/>
      <protection/>
    </xf>
    <xf numFmtId="4" fontId="0" fillId="0" borderId="5" xfId="18" applyNumberFormat="1" applyFont="1" applyBorder="1" applyAlignment="1">
      <alignment horizontal="right"/>
      <protection/>
    </xf>
    <xf numFmtId="49" fontId="6" fillId="2" borderId="5" xfId="18" applyNumberFormat="1" applyFont="1" applyFill="1" applyBorder="1" applyAlignment="1">
      <alignment horizontal="center" vertical="top"/>
      <protection/>
    </xf>
    <xf numFmtId="49" fontId="6" fillId="2" borderId="0" xfId="18" applyNumberFormat="1" applyFont="1" applyFill="1" applyAlignment="1">
      <alignment horizontal="center" vertical="top"/>
      <protection/>
    </xf>
    <xf numFmtId="4" fontId="3" fillId="2" borderId="5" xfId="18" applyNumberFormat="1" applyFont="1" applyFill="1" applyBorder="1" applyAlignment="1">
      <alignment/>
      <protection/>
    </xf>
    <xf numFmtId="49" fontId="0" fillId="3" borderId="5" xfId="18" applyNumberFormat="1" applyFont="1" applyFill="1" applyBorder="1" applyAlignment="1">
      <alignment wrapText="1"/>
      <protection/>
    </xf>
    <xf numFmtId="49" fontId="1" fillId="0" borderId="5" xfId="18" applyNumberFormat="1" applyBorder="1" applyAlignment="1">
      <alignment wrapText="1"/>
      <protection/>
    </xf>
    <xf numFmtId="4" fontId="3" fillId="2" borderId="5" xfId="18" applyNumberFormat="1" applyFont="1" applyFill="1" applyBorder="1" applyAlignment="1">
      <alignment horizontal="right"/>
      <protection/>
    </xf>
    <xf numFmtId="49" fontId="3" fillId="3" borderId="5" xfId="18" applyNumberFormat="1" applyFont="1" applyFill="1" applyBorder="1" applyAlignment="1">
      <alignment horizontal="center" vertical="top"/>
      <protection/>
    </xf>
    <xf numFmtId="49" fontId="3" fillId="3" borderId="0" xfId="18" applyNumberFormat="1" applyFont="1" applyFill="1" applyBorder="1" applyAlignment="1">
      <alignment horizontal="left" wrapText="1"/>
      <protection/>
    </xf>
    <xf numFmtId="4" fontId="5" fillId="0" borderId="5" xfId="18" applyNumberFormat="1" applyFont="1" applyBorder="1">
      <alignment/>
      <protection/>
    </xf>
    <xf numFmtId="4" fontId="1" fillId="0" borderId="5" xfId="18" applyNumberFormat="1" applyBorder="1">
      <alignment/>
      <protection/>
    </xf>
    <xf numFmtId="49" fontId="1" fillId="0" borderId="8" xfId="18" applyNumberFormat="1" applyBorder="1" applyAlignment="1">
      <alignment horizontal="center" vertical="top"/>
      <protection/>
    </xf>
    <xf numFmtId="49" fontId="1" fillId="0" borderId="9" xfId="18" applyNumberFormat="1" applyBorder="1" applyAlignment="1">
      <alignment horizontal="center" vertical="top"/>
      <protection/>
    </xf>
    <xf numFmtId="49" fontId="0" fillId="3" borderId="8" xfId="18" applyNumberFormat="1" applyFont="1" applyFill="1" applyBorder="1" applyAlignment="1">
      <alignment horizontal="center" vertical="top"/>
      <protection/>
    </xf>
    <xf numFmtId="49" fontId="0" fillId="3" borderId="9" xfId="18" applyNumberFormat="1" applyFont="1" applyFill="1" applyBorder="1" applyAlignment="1">
      <alignment horizontal="left" wrapText="1"/>
      <protection/>
    </xf>
    <xf numFmtId="4" fontId="1" fillId="0" borderId="8" xfId="18" applyNumberFormat="1" applyBorder="1">
      <alignment/>
      <protection/>
    </xf>
    <xf numFmtId="49" fontId="1" fillId="0" borderId="0" xfId="18" applyNumberFormat="1">
      <alignment/>
      <protection/>
    </xf>
    <xf numFmtId="0" fontId="3" fillId="0" borderId="0" xfId="18" applyFont="1" applyAlignment="1">
      <alignment horizontal="right"/>
      <protection/>
    </xf>
    <xf numFmtId="4" fontId="3" fillId="2" borderId="8" xfId="18" applyNumberFormat="1" applyFont="1" applyFill="1" applyBorder="1">
      <alignment/>
      <protection/>
    </xf>
    <xf numFmtId="4" fontId="3" fillId="2" borderId="1" xfId="18" applyNumberFormat="1" applyFont="1" applyFill="1" applyBorder="1">
      <alignment/>
      <protection/>
    </xf>
    <xf numFmtId="4" fontId="1" fillId="0" borderId="0" xfId="18" applyNumberFormat="1">
      <alignment/>
      <protection/>
    </xf>
    <xf numFmtId="49" fontId="1" fillId="0" borderId="0" xfId="17" applyNumberFormat="1" applyFont="1" applyAlignment="1">
      <alignment horizontal="center" vertical="top"/>
      <protection/>
    </xf>
    <xf numFmtId="49" fontId="1" fillId="0" borderId="0" xfId="17" applyNumberFormat="1" applyFont="1" applyAlignment="1">
      <alignment wrapText="1"/>
      <protection/>
    </xf>
    <xf numFmtId="49" fontId="0" fillId="3" borderId="0" xfId="18" applyNumberFormat="1" applyFont="1" applyFill="1">
      <alignment/>
      <protection/>
    </xf>
    <xf numFmtId="0" fontId="0" fillId="3" borderId="5" xfId="18" applyFont="1" applyFill="1" applyBorder="1" applyAlignment="1">
      <alignment horizontal="center"/>
      <protection/>
    </xf>
    <xf numFmtId="49" fontId="0" fillId="2" borderId="5" xfId="18" applyNumberFormat="1" applyFont="1" applyFill="1" applyBorder="1" applyAlignment="1">
      <alignment horizontal="center" vertical="top"/>
      <protection/>
    </xf>
    <xf numFmtId="0" fontId="3" fillId="0" borderId="0" xfId="0" applyFont="1" applyAlignment="1">
      <alignment/>
    </xf>
    <xf numFmtId="49" fontId="1" fillId="0" borderId="0" xfId="18" applyNumberFormat="1" applyFont="1" applyAlignment="1">
      <alignment horizontal="center" vertical="top"/>
      <protection/>
    </xf>
    <xf numFmtId="49" fontId="0" fillId="0" borderId="0" xfId="0" applyNumberForma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left" wrapText="1"/>
    </xf>
    <xf numFmtId="3" fontId="3" fillId="2" borderId="5" xfId="0" applyNumberFormat="1" applyFont="1" applyFill="1" applyBorder="1" applyAlignment="1">
      <alignment/>
    </xf>
    <xf numFmtId="49" fontId="0" fillId="0" borderId="5" xfId="0" applyNumberFormat="1" applyBorder="1" applyAlignment="1">
      <alignment horizontal="center" vertical="top"/>
    </xf>
    <xf numFmtId="49" fontId="0" fillId="3" borderId="0" xfId="0" applyNumberFormat="1" applyFont="1" applyFill="1" applyBorder="1" applyAlignment="1">
      <alignment horizontal="center" vertical="top"/>
    </xf>
    <xf numFmtId="49" fontId="0" fillId="3" borderId="5" xfId="0" applyNumberFormat="1" applyFont="1" applyFill="1" applyBorder="1" applyAlignment="1">
      <alignment horizontal="center" vertical="top"/>
    </xf>
    <xf numFmtId="49" fontId="0" fillId="3" borderId="6" xfId="0" applyNumberFormat="1" applyFont="1" applyFill="1" applyBorder="1" applyAlignment="1">
      <alignment horizontal="left" wrapText="1"/>
    </xf>
    <xf numFmtId="3" fontId="5" fillId="3" borderId="5" xfId="0" applyNumberFormat="1" applyFont="1" applyFill="1" applyBorder="1" applyAlignment="1">
      <alignment horizontal="right"/>
    </xf>
    <xf numFmtId="49" fontId="0" fillId="3" borderId="0" xfId="0" applyNumberFormat="1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center" vertical="top"/>
    </xf>
    <xf numFmtId="49" fontId="0" fillId="3" borderId="9" xfId="0" applyNumberFormat="1" applyFont="1" applyFill="1" applyBorder="1" applyAlignment="1">
      <alignment horizontal="center" vertical="top"/>
    </xf>
    <xf numFmtId="49" fontId="0" fillId="3" borderId="8" xfId="0" applyNumberFormat="1" applyFont="1" applyFill="1" applyBorder="1" applyAlignment="1">
      <alignment horizontal="center" vertical="top"/>
    </xf>
    <xf numFmtId="49" fontId="0" fillId="3" borderId="9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3" fontId="3" fillId="2" borderId="8" xfId="0" applyNumberFormat="1" applyFont="1" applyFill="1" applyBorder="1" applyAlignment="1">
      <alignment/>
    </xf>
    <xf numFmtId="49" fontId="0" fillId="3" borderId="0" xfId="0" applyNumberFormat="1" applyFont="1" applyFill="1" applyAlignment="1">
      <alignment horizontal="center" vertical="top"/>
    </xf>
    <xf numFmtId="3" fontId="0" fillId="3" borderId="5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 horizontal="center" vertical="top"/>
    </xf>
    <xf numFmtId="4" fontId="3" fillId="2" borderId="5" xfId="0" applyNumberFormat="1" applyFont="1" applyFill="1" applyBorder="1" applyAlignment="1">
      <alignment/>
    </xf>
    <xf numFmtId="4" fontId="0" fillId="3" borderId="5" xfId="0" applyNumberFormat="1" applyFont="1" applyFill="1" applyBorder="1" applyAlignment="1">
      <alignment/>
    </xf>
    <xf numFmtId="4" fontId="0" fillId="3" borderId="5" xfId="0" applyNumberFormat="1" applyFont="1" applyFill="1" applyBorder="1" applyAlignment="1">
      <alignment horizontal="right"/>
    </xf>
    <xf numFmtId="4" fontId="5" fillId="3" borderId="5" xfId="0" applyNumberFormat="1" applyFont="1" applyFill="1" applyBorder="1" applyAlignment="1">
      <alignment horizontal="right"/>
    </xf>
    <xf numFmtId="4" fontId="0" fillId="3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" fillId="3" borderId="5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 horizontal="right"/>
    </xf>
    <xf numFmtId="49" fontId="0" fillId="0" borderId="0" xfId="18" applyNumberFormat="1" applyFont="1" applyBorder="1" applyAlignment="1">
      <alignment horizontal="center" vertical="top"/>
      <protection/>
    </xf>
    <xf numFmtId="4" fontId="5" fillId="3" borderId="0" xfId="18" applyNumberFormat="1" applyFont="1" applyFill="1" applyBorder="1" applyAlignment="1">
      <alignment horizontal="right"/>
      <protection/>
    </xf>
    <xf numFmtId="49" fontId="0" fillId="3" borderId="5" xfId="0" applyNumberFormat="1" applyFont="1" applyFill="1" applyBorder="1" applyAlignment="1">
      <alignment horizontal="left" wrapText="1"/>
    </xf>
    <xf numFmtId="49" fontId="0" fillId="2" borderId="0" xfId="18" applyNumberFormat="1" applyFont="1" applyFill="1" applyBorder="1" applyAlignment="1">
      <alignment horizontal="center" vertical="top"/>
      <protection/>
    </xf>
    <xf numFmtId="49" fontId="3" fillId="2" borderId="5" xfId="0" applyNumberFormat="1" applyFont="1" applyFill="1" applyBorder="1" applyAlignment="1">
      <alignment wrapText="1"/>
    </xf>
    <xf numFmtId="4" fontId="5" fillId="3" borderId="6" xfId="18" applyNumberFormat="1" applyFont="1" applyFill="1" applyBorder="1" applyAlignment="1">
      <alignment horizontal="right"/>
      <protection/>
    </xf>
    <xf numFmtId="4" fontId="3" fillId="2" borderId="0" xfId="18" applyNumberFormat="1" applyFont="1" applyFill="1" applyBorder="1" applyAlignment="1">
      <alignment horizontal="right"/>
      <protection/>
    </xf>
    <xf numFmtId="49" fontId="3" fillId="2" borderId="5" xfId="0" applyNumberFormat="1" applyFont="1" applyFill="1" applyBorder="1" applyAlignment="1">
      <alignment horizontal="left" wrapText="1"/>
    </xf>
    <xf numFmtId="49" fontId="0" fillId="3" borderId="5" xfId="0" applyNumberFormat="1" applyFont="1" applyFill="1" applyBorder="1" applyAlignment="1">
      <alignment wrapText="1"/>
    </xf>
    <xf numFmtId="49" fontId="6" fillId="3" borderId="5" xfId="18" applyNumberFormat="1" applyFont="1" applyFill="1" applyBorder="1" applyAlignment="1">
      <alignment horizontal="center" vertical="top"/>
      <protection/>
    </xf>
    <xf numFmtId="49" fontId="6" fillId="3" borderId="0" xfId="18" applyNumberFormat="1" applyFont="1" applyFill="1" applyAlignment="1">
      <alignment horizontal="center" vertical="top"/>
      <protection/>
    </xf>
    <xf numFmtId="4" fontId="3" fillId="3" borderId="5" xfId="18" applyNumberFormat="1" applyFont="1" applyFill="1" applyBorder="1" applyAlignment="1">
      <alignment/>
      <protection/>
    </xf>
    <xf numFmtId="49" fontId="1" fillId="3" borderId="5" xfId="18" applyNumberFormat="1" applyFont="1" applyFill="1" applyBorder="1" applyAlignment="1">
      <alignment horizontal="center" vertical="top"/>
      <protection/>
    </xf>
    <xf numFmtId="49" fontId="1" fillId="3" borderId="0" xfId="18" applyNumberFormat="1" applyFont="1" applyFill="1" applyAlignment="1">
      <alignment horizontal="center" vertical="top"/>
      <protection/>
    </xf>
    <xf numFmtId="4" fontId="0" fillId="3" borderId="5" xfId="18" applyNumberFormat="1" applyFont="1" applyFill="1" applyBorder="1" applyAlignment="1">
      <alignment/>
      <protection/>
    </xf>
    <xf numFmtId="4" fontId="5" fillId="3" borderId="5" xfId="18" applyNumberFormat="1" applyFont="1" applyFill="1" applyBorder="1" applyAlignment="1">
      <alignment/>
      <protection/>
    </xf>
    <xf numFmtId="4" fontId="3" fillId="2" borderId="4" xfId="0" applyNumberFormat="1" applyFont="1" applyFill="1" applyBorder="1" applyAlignment="1">
      <alignment/>
    </xf>
    <xf numFmtId="0" fontId="0" fillId="0" borderId="6" xfId="0" applyBorder="1" applyAlignment="1">
      <alignment/>
    </xf>
    <xf numFmtId="4" fontId="5" fillId="3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3" fillId="2" borderId="1" xfId="0" applyNumberFormat="1" applyFont="1" applyFill="1" applyBorder="1" applyAlignment="1">
      <alignment/>
    </xf>
    <xf numFmtId="49" fontId="3" fillId="2" borderId="6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wrapText="1"/>
    </xf>
    <xf numFmtId="49" fontId="2" fillId="0" borderId="0" xfId="17" applyNumberFormat="1" applyFont="1" applyAlignment="1">
      <alignment horizontal="center" wrapText="1"/>
      <protection/>
    </xf>
    <xf numFmtId="49" fontId="1" fillId="0" borderId="0" xfId="17" applyNumberFormat="1" applyAlignment="1">
      <alignment horizontal="right" wrapText="1"/>
      <protection/>
    </xf>
    <xf numFmtId="49" fontId="1" fillId="0" borderId="0" xfId="17" applyNumberFormat="1" applyFont="1" applyAlignment="1">
      <alignment horizontal="right" wrapText="1"/>
      <protection/>
    </xf>
    <xf numFmtId="49" fontId="2" fillId="0" borderId="0" xfId="18" applyNumberFormat="1" applyFont="1" applyAlignment="1">
      <alignment horizontal="center" wrapText="1"/>
      <protection/>
    </xf>
    <xf numFmtId="49" fontId="1" fillId="0" borderId="0" xfId="18" applyNumberFormat="1" applyAlignment="1">
      <alignment horizontal="right" wrapText="1"/>
      <protection/>
    </xf>
    <xf numFmtId="49" fontId="1" fillId="0" borderId="0" xfId="18" applyNumberFormat="1" applyFont="1" applyAlignment="1">
      <alignment horizontal="right" wrapText="1"/>
      <protection/>
    </xf>
    <xf numFmtId="49" fontId="2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Normalny_Arkusz1" xfId="17"/>
    <cellStyle name="Normalny_wydatk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J94" sqref="J94"/>
    </sheetView>
  </sheetViews>
  <sheetFormatPr defaultColWidth="9.140625" defaultRowHeight="12.75"/>
  <cols>
    <col min="1" max="1" width="7.57421875" style="0" customWidth="1"/>
    <col min="3" max="3" width="8.421875" style="0" customWidth="1"/>
    <col min="4" max="4" width="39.8515625" style="0" customWidth="1"/>
    <col min="5" max="5" width="14.140625" style="0" customWidth="1"/>
    <col min="6" max="6" width="13.140625" style="0" customWidth="1"/>
  </cols>
  <sheetData>
    <row r="1" spans="1:6" ht="12.75">
      <c r="A1" s="1"/>
      <c r="B1" s="1"/>
      <c r="C1" s="1"/>
      <c r="D1" s="235" t="s">
        <v>0</v>
      </c>
      <c r="E1" s="235"/>
      <c r="F1" s="235"/>
    </row>
    <row r="2" spans="1:6" ht="12.75">
      <c r="A2" s="1"/>
      <c r="B2" s="1"/>
      <c r="C2" s="1"/>
      <c r="D2" s="236" t="s">
        <v>98</v>
      </c>
      <c r="E2" s="235"/>
      <c r="F2" s="235"/>
    </row>
    <row r="3" spans="1:6" ht="12.75">
      <c r="A3" s="1"/>
      <c r="B3" s="1"/>
      <c r="C3" s="1"/>
      <c r="D3" s="236" t="s">
        <v>99</v>
      </c>
      <c r="E3" s="235"/>
      <c r="F3" s="235"/>
    </row>
    <row r="4" spans="1:6" ht="12.75">
      <c r="A4" s="2"/>
      <c r="B4" s="2"/>
      <c r="C4" s="2"/>
      <c r="D4" s="2"/>
      <c r="E4" s="2"/>
      <c r="F4" s="2"/>
    </row>
    <row r="5" spans="1:6" ht="15">
      <c r="A5" s="234" t="s">
        <v>1</v>
      </c>
      <c r="B5" s="234"/>
      <c r="C5" s="234"/>
      <c r="D5" s="234"/>
      <c r="E5" s="234"/>
      <c r="F5" s="234"/>
    </row>
    <row r="6" spans="1:6" ht="15">
      <c r="A6" s="234" t="s">
        <v>2</v>
      </c>
      <c r="B6" s="234"/>
      <c r="C6" s="234"/>
      <c r="D6" s="234"/>
      <c r="E6" s="234"/>
      <c r="F6" s="234"/>
    </row>
    <row r="7" spans="1:6" ht="15">
      <c r="A7" s="3"/>
      <c r="B7" s="3"/>
      <c r="C7" s="3"/>
      <c r="D7" s="3"/>
      <c r="E7" s="3"/>
      <c r="F7" s="3"/>
    </row>
    <row r="8" spans="1:6" ht="12.75">
      <c r="A8" s="2"/>
      <c r="B8" s="2"/>
      <c r="C8" s="2"/>
      <c r="D8" s="2"/>
      <c r="E8" s="2"/>
      <c r="F8" s="2"/>
    </row>
    <row r="9" spans="1:6" ht="12.75">
      <c r="A9" s="4" t="s">
        <v>3</v>
      </c>
      <c r="B9" s="5" t="s">
        <v>4</v>
      </c>
      <c r="C9" s="4" t="s">
        <v>5</v>
      </c>
      <c r="D9" s="6" t="s">
        <v>6</v>
      </c>
      <c r="E9" s="7" t="s">
        <v>7</v>
      </c>
      <c r="F9" s="7" t="s">
        <v>8</v>
      </c>
    </row>
    <row r="10" spans="1:6" ht="12.75">
      <c r="A10" s="8">
        <v>1</v>
      </c>
      <c r="B10" s="9">
        <v>2</v>
      </c>
      <c r="C10" s="10">
        <v>3</v>
      </c>
      <c r="D10" s="11">
        <v>4</v>
      </c>
      <c r="E10" s="12">
        <v>5</v>
      </c>
      <c r="F10" s="12">
        <v>6</v>
      </c>
    </row>
    <row r="11" spans="1:6" ht="12.75">
      <c r="A11" s="13" t="s">
        <v>64</v>
      </c>
      <c r="B11" s="13"/>
      <c r="C11" s="68"/>
      <c r="D11" s="71" t="s">
        <v>100</v>
      </c>
      <c r="E11" s="14">
        <f>E12</f>
        <v>2136.88</v>
      </c>
      <c r="F11" s="14"/>
    </row>
    <row r="12" spans="1:6" ht="12.75">
      <c r="A12" s="15"/>
      <c r="B12" s="15" t="s">
        <v>66</v>
      </c>
      <c r="C12" s="72"/>
      <c r="D12" s="16" t="s">
        <v>37</v>
      </c>
      <c r="E12" s="17">
        <f>E13</f>
        <v>2136.88</v>
      </c>
      <c r="F12" s="20"/>
    </row>
    <row r="13" spans="1:6" ht="51">
      <c r="A13" s="15"/>
      <c r="B13" s="15"/>
      <c r="C13" s="72" t="s">
        <v>32</v>
      </c>
      <c r="D13" s="24" t="s">
        <v>33</v>
      </c>
      <c r="E13" s="20">
        <v>2136.88</v>
      </c>
      <c r="F13" s="20"/>
    </row>
    <row r="14" spans="1:6" ht="12.75">
      <c r="A14" s="15"/>
      <c r="B14" s="15"/>
      <c r="C14" s="72"/>
      <c r="D14" s="16"/>
      <c r="E14" s="20"/>
      <c r="F14" s="20"/>
    </row>
    <row r="15" spans="1:6" s="73" customFormat="1" ht="25.5">
      <c r="A15" s="21" t="s">
        <v>101</v>
      </c>
      <c r="B15" s="21"/>
      <c r="C15" s="69"/>
      <c r="D15" s="22" t="s">
        <v>102</v>
      </c>
      <c r="E15" s="23">
        <f>E16</f>
        <v>200000</v>
      </c>
      <c r="F15" s="23"/>
    </row>
    <row r="16" spans="1:6" ht="12.75">
      <c r="A16" s="15"/>
      <c r="B16" s="15" t="s">
        <v>103</v>
      </c>
      <c r="C16" s="72"/>
      <c r="D16" s="16" t="s">
        <v>104</v>
      </c>
      <c r="E16" s="17">
        <f>E17</f>
        <v>200000</v>
      </c>
      <c r="F16" s="20"/>
    </row>
    <row r="17" spans="1:6" ht="12.75">
      <c r="A17" s="15"/>
      <c r="B17" s="15"/>
      <c r="C17" s="72" t="s">
        <v>22</v>
      </c>
      <c r="D17" s="16" t="s">
        <v>23</v>
      </c>
      <c r="E17" s="20">
        <v>200000</v>
      </c>
      <c r="F17" s="20"/>
    </row>
    <row r="18" spans="1:6" ht="12.75">
      <c r="A18" s="15"/>
      <c r="B18" s="15"/>
      <c r="C18" s="72"/>
      <c r="D18" s="16"/>
      <c r="E18" s="20"/>
      <c r="F18" s="20"/>
    </row>
    <row r="19" spans="1:6" ht="12.75">
      <c r="A19" s="21" t="s">
        <v>9</v>
      </c>
      <c r="B19" s="21"/>
      <c r="C19" s="21"/>
      <c r="D19" s="70" t="s">
        <v>10</v>
      </c>
      <c r="E19" s="74">
        <f>E20</f>
        <v>2736</v>
      </c>
      <c r="F19" s="74">
        <f>F20</f>
        <v>117367</v>
      </c>
    </row>
    <row r="20" spans="1:6" ht="15" customHeight="1">
      <c r="A20" s="15"/>
      <c r="B20" s="15" t="s">
        <v>11</v>
      </c>
      <c r="C20" s="15"/>
      <c r="D20" s="16" t="s">
        <v>12</v>
      </c>
      <c r="E20" s="75">
        <f>SUM(E21:E23)</f>
        <v>2736</v>
      </c>
      <c r="F20" s="75">
        <f>SUM(F21:F23)</f>
        <v>117367</v>
      </c>
    </row>
    <row r="21" spans="1:6" ht="12.75" customHeight="1">
      <c r="A21" s="15"/>
      <c r="B21" s="15"/>
      <c r="C21" s="15" t="s">
        <v>105</v>
      </c>
      <c r="D21" s="16" t="s">
        <v>106</v>
      </c>
      <c r="E21" s="76"/>
      <c r="F21" s="47">
        <v>29000</v>
      </c>
    </row>
    <row r="22" spans="1:6" ht="66" customHeight="1">
      <c r="A22" s="15"/>
      <c r="B22" s="15"/>
      <c r="C22" s="15" t="s">
        <v>107</v>
      </c>
      <c r="D22" s="16" t="s">
        <v>108</v>
      </c>
      <c r="E22" s="76"/>
      <c r="F22" s="47">
        <v>88367</v>
      </c>
    </row>
    <row r="23" spans="1:6" ht="27" customHeight="1">
      <c r="A23" s="15"/>
      <c r="B23" s="15"/>
      <c r="C23" s="15" t="s">
        <v>109</v>
      </c>
      <c r="D23" s="16" t="s">
        <v>110</v>
      </c>
      <c r="E23" s="77">
        <v>2736</v>
      </c>
      <c r="F23" s="47"/>
    </row>
    <row r="24" spans="1:6" ht="12.75">
      <c r="A24" s="15"/>
      <c r="B24" s="15"/>
      <c r="C24" s="15"/>
      <c r="D24" s="19"/>
      <c r="E24" s="47"/>
      <c r="F24" s="47"/>
    </row>
    <row r="25" spans="1:6" ht="12.75">
      <c r="A25" s="21" t="s">
        <v>46</v>
      </c>
      <c r="B25" s="21"/>
      <c r="C25" s="21"/>
      <c r="D25" s="22" t="s">
        <v>47</v>
      </c>
      <c r="E25" s="74">
        <f>SUM(E26+E29)</f>
        <v>10153</v>
      </c>
      <c r="F25" s="74"/>
    </row>
    <row r="26" spans="1:6" ht="12.75">
      <c r="A26" s="15"/>
      <c r="B26" s="15" t="s">
        <v>111</v>
      </c>
      <c r="C26" s="15"/>
      <c r="D26" s="16" t="s">
        <v>112</v>
      </c>
      <c r="E26" s="75">
        <f>E27</f>
        <v>153</v>
      </c>
      <c r="F26" s="75"/>
    </row>
    <row r="27" spans="1:6" ht="38.25">
      <c r="A27" s="15"/>
      <c r="B27" s="15"/>
      <c r="C27" s="15" t="s">
        <v>113</v>
      </c>
      <c r="D27" s="37" t="s">
        <v>114</v>
      </c>
      <c r="E27" s="47">
        <v>153</v>
      </c>
      <c r="F27" s="75"/>
    </row>
    <row r="28" spans="1:6" ht="12.75">
      <c r="A28" s="15"/>
      <c r="B28" s="15"/>
      <c r="C28" s="15"/>
      <c r="D28" s="37"/>
      <c r="E28" s="75"/>
      <c r="F28" s="75"/>
    </row>
    <row r="29" spans="1:6" ht="12.75" customHeight="1">
      <c r="A29" s="15"/>
      <c r="B29" s="15" t="s">
        <v>48</v>
      </c>
      <c r="C29" s="15"/>
      <c r="D29" s="24" t="s">
        <v>49</v>
      </c>
      <c r="E29" s="75">
        <f>E30</f>
        <v>10000</v>
      </c>
      <c r="F29" s="47"/>
    </row>
    <row r="30" spans="1:6" ht="12.75" customHeight="1">
      <c r="A30" s="15"/>
      <c r="B30" s="15"/>
      <c r="C30" s="15" t="s">
        <v>115</v>
      </c>
      <c r="D30" s="26" t="s">
        <v>116</v>
      </c>
      <c r="E30" s="77">
        <v>10000</v>
      </c>
      <c r="F30" s="47"/>
    </row>
    <row r="31" spans="1:6" ht="12.75">
      <c r="A31" s="15"/>
      <c r="B31" s="15"/>
      <c r="C31" s="15"/>
      <c r="D31" s="26"/>
      <c r="E31" s="77"/>
      <c r="F31" s="47"/>
    </row>
    <row r="32" spans="1:6" ht="51">
      <c r="A32" s="21" t="s">
        <v>13</v>
      </c>
      <c r="B32" s="28"/>
      <c r="C32" s="29"/>
      <c r="D32" s="22" t="s">
        <v>94</v>
      </c>
      <c r="E32" s="78">
        <f>SUM(E33+E36+E40+E46+E52)</f>
        <v>134257</v>
      </c>
      <c r="F32" s="78">
        <f>SUM(F33+F36+F40+F46+F52)</f>
        <v>208000</v>
      </c>
    </row>
    <row r="33" spans="1:6" ht="25.5">
      <c r="A33" s="31"/>
      <c r="B33" s="15" t="s">
        <v>133</v>
      </c>
      <c r="C33" s="25"/>
      <c r="D33" s="16" t="s">
        <v>134</v>
      </c>
      <c r="E33" s="76">
        <f>E34</f>
        <v>92</v>
      </c>
      <c r="F33" s="80"/>
    </row>
    <row r="34" spans="1:6" ht="25.5">
      <c r="A34" s="31"/>
      <c r="B34" s="15"/>
      <c r="C34" s="25" t="s">
        <v>109</v>
      </c>
      <c r="D34" s="16" t="s">
        <v>110</v>
      </c>
      <c r="E34" s="77">
        <v>92</v>
      </c>
      <c r="F34" s="80"/>
    </row>
    <row r="35" spans="1:6" ht="12.75">
      <c r="A35" s="31"/>
      <c r="B35" s="15"/>
      <c r="C35" s="25"/>
      <c r="D35" s="40"/>
      <c r="E35" s="77"/>
      <c r="F35" s="80"/>
    </row>
    <row r="36" spans="1:6" ht="51">
      <c r="A36" s="31"/>
      <c r="B36" s="15" t="s">
        <v>14</v>
      </c>
      <c r="C36" s="25"/>
      <c r="D36" s="16" t="s">
        <v>15</v>
      </c>
      <c r="E36" s="32">
        <f>SUM(E37:E38)</f>
        <v>2930</v>
      </c>
      <c r="F36" s="33"/>
    </row>
    <row r="37" spans="1:6" ht="12.75">
      <c r="A37" s="31"/>
      <c r="B37" s="15"/>
      <c r="C37" s="25" t="s">
        <v>117</v>
      </c>
      <c r="D37" s="16" t="s">
        <v>118</v>
      </c>
      <c r="E37" s="27">
        <v>2260</v>
      </c>
      <c r="F37" s="33"/>
    </row>
    <row r="38" spans="1:6" ht="25.5">
      <c r="A38" s="31"/>
      <c r="B38" s="15"/>
      <c r="C38" s="25" t="s">
        <v>109</v>
      </c>
      <c r="D38" s="16" t="s">
        <v>110</v>
      </c>
      <c r="E38" s="27">
        <v>670</v>
      </c>
      <c r="F38" s="33"/>
    </row>
    <row r="39" spans="1:6" ht="12.75">
      <c r="A39" s="31"/>
      <c r="B39" s="15"/>
      <c r="C39" s="25"/>
      <c r="D39" s="16"/>
      <c r="E39" s="27"/>
      <c r="F39" s="33"/>
    </row>
    <row r="40" spans="1:6" ht="51">
      <c r="A40" s="31"/>
      <c r="B40" s="15" t="s">
        <v>119</v>
      </c>
      <c r="C40" s="25"/>
      <c r="D40" s="79" t="s">
        <v>120</v>
      </c>
      <c r="E40" s="32">
        <f>SUM(E41:E44)</f>
        <v>119004</v>
      </c>
      <c r="F40" s="32">
        <f>SUM(F41:F44)</f>
        <v>200000</v>
      </c>
    </row>
    <row r="41" spans="1:6" ht="12.75">
      <c r="A41" s="31"/>
      <c r="B41" s="15"/>
      <c r="C41" s="25" t="s">
        <v>121</v>
      </c>
      <c r="D41" s="16" t="s">
        <v>124</v>
      </c>
      <c r="E41" s="27">
        <v>17004</v>
      </c>
      <c r="F41" s="20"/>
    </row>
    <row r="42" spans="1:6" ht="12.75">
      <c r="A42" s="31"/>
      <c r="B42" s="15"/>
      <c r="C42" s="25" t="s">
        <v>122</v>
      </c>
      <c r="D42" s="16" t="s">
        <v>125</v>
      </c>
      <c r="E42" s="27">
        <v>100000</v>
      </c>
      <c r="F42" s="20"/>
    </row>
    <row r="43" spans="1:6" ht="12.75">
      <c r="A43" s="31"/>
      <c r="B43" s="15"/>
      <c r="C43" s="25" t="s">
        <v>123</v>
      </c>
      <c r="D43" s="16" t="s">
        <v>126</v>
      </c>
      <c r="E43" s="27"/>
      <c r="F43" s="20">
        <v>200000</v>
      </c>
    </row>
    <row r="44" spans="1:6" ht="25.5">
      <c r="A44" s="31"/>
      <c r="B44" s="15"/>
      <c r="C44" s="25" t="s">
        <v>109</v>
      </c>
      <c r="D44" s="16" t="s">
        <v>110</v>
      </c>
      <c r="E44" s="27">
        <v>2000</v>
      </c>
      <c r="F44" s="20"/>
    </row>
    <row r="45" spans="1:6" ht="12.75">
      <c r="A45" s="31"/>
      <c r="B45" s="15"/>
      <c r="C45" s="25"/>
      <c r="D45" s="16"/>
      <c r="E45" s="27"/>
      <c r="F45" s="20"/>
    </row>
    <row r="46" spans="1:6" ht="25.5">
      <c r="A46" s="31"/>
      <c r="B46" s="15" t="s">
        <v>127</v>
      </c>
      <c r="C46" s="25"/>
      <c r="D46" s="16" t="s">
        <v>128</v>
      </c>
      <c r="E46" s="32">
        <f>SUM(E47:E50)</f>
        <v>4231</v>
      </c>
      <c r="F46" s="20"/>
    </row>
    <row r="47" spans="1:6" ht="12.75">
      <c r="A47" s="31"/>
      <c r="B47" s="15"/>
      <c r="C47" s="25" t="s">
        <v>129</v>
      </c>
      <c r="D47" s="16" t="s">
        <v>131</v>
      </c>
      <c r="E47" s="27">
        <v>2000</v>
      </c>
      <c r="F47" s="20"/>
    </row>
    <row r="48" spans="1:6" ht="25.5">
      <c r="A48" s="31"/>
      <c r="B48" s="15"/>
      <c r="C48" s="25" t="s">
        <v>130</v>
      </c>
      <c r="D48" s="16" t="s">
        <v>132</v>
      </c>
      <c r="E48" s="27">
        <v>1790</v>
      </c>
      <c r="F48" s="20"/>
    </row>
    <row r="49" spans="1:6" ht="12.75">
      <c r="A49" s="31"/>
      <c r="B49" s="15"/>
      <c r="C49" s="25" t="s">
        <v>105</v>
      </c>
      <c r="D49" s="16" t="s">
        <v>106</v>
      </c>
      <c r="E49" s="27">
        <v>400</v>
      </c>
      <c r="F49" s="20"/>
    </row>
    <row r="50" spans="1:6" ht="25.5">
      <c r="A50" s="31"/>
      <c r="B50" s="15"/>
      <c r="C50" s="25" t="s">
        <v>109</v>
      </c>
      <c r="D50" s="16" t="s">
        <v>110</v>
      </c>
      <c r="E50" s="27">
        <v>41</v>
      </c>
      <c r="F50" s="20"/>
    </row>
    <row r="51" spans="1:6" ht="12.75">
      <c r="A51" s="31"/>
      <c r="B51" s="15"/>
      <c r="C51" s="25"/>
      <c r="D51" s="16"/>
      <c r="E51" s="27"/>
      <c r="F51" s="20"/>
    </row>
    <row r="52" spans="1:6" ht="25.5">
      <c r="A52" s="31"/>
      <c r="B52" s="15" t="s">
        <v>135</v>
      </c>
      <c r="C52" s="25"/>
      <c r="D52" s="16" t="s">
        <v>136</v>
      </c>
      <c r="E52" s="32">
        <f>E54</f>
        <v>8000</v>
      </c>
      <c r="F52" s="17">
        <f>F53</f>
        <v>8000</v>
      </c>
    </row>
    <row r="53" spans="1:6" ht="12.75">
      <c r="A53" s="31"/>
      <c r="B53" s="15"/>
      <c r="C53" s="25" t="s">
        <v>137</v>
      </c>
      <c r="D53" s="16" t="s">
        <v>139</v>
      </c>
      <c r="E53" s="27"/>
      <c r="F53" s="20">
        <v>8000</v>
      </c>
    </row>
    <row r="54" spans="1:6" ht="12.75">
      <c r="A54" s="31"/>
      <c r="B54" s="15"/>
      <c r="C54" s="25" t="s">
        <v>138</v>
      </c>
      <c r="D54" s="16" t="s">
        <v>140</v>
      </c>
      <c r="E54" s="27">
        <v>8000</v>
      </c>
      <c r="F54" s="20"/>
    </row>
    <row r="55" spans="1:6" ht="12.75">
      <c r="A55" s="15"/>
      <c r="B55" s="15"/>
      <c r="C55" s="25"/>
      <c r="D55" s="26"/>
      <c r="E55" s="27"/>
      <c r="F55" s="20"/>
    </row>
    <row r="56" spans="1:6" ht="12.75">
      <c r="A56" s="15"/>
      <c r="B56" s="15"/>
      <c r="C56" s="25"/>
      <c r="D56" s="26"/>
      <c r="E56" s="27"/>
      <c r="F56" s="20"/>
    </row>
    <row r="57" spans="1:6" ht="12.75">
      <c r="A57" s="21" t="s">
        <v>34</v>
      </c>
      <c r="B57" s="21"/>
      <c r="C57" s="34"/>
      <c r="D57" s="35" t="s">
        <v>35</v>
      </c>
      <c r="E57" s="30">
        <f>E58</f>
        <v>39410</v>
      </c>
      <c r="F57" s="23"/>
    </row>
    <row r="58" spans="1:6" ht="12.75">
      <c r="A58" s="15"/>
      <c r="B58" s="15" t="s">
        <v>141</v>
      </c>
      <c r="C58" s="15"/>
      <c r="D58" s="16" t="s">
        <v>142</v>
      </c>
      <c r="E58" s="32">
        <f>E59</f>
        <v>39410</v>
      </c>
      <c r="F58" s="17"/>
    </row>
    <row r="59" spans="1:6" ht="12.75">
      <c r="A59" s="15"/>
      <c r="B59" s="15"/>
      <c r="C59" s="15" t="s">
        <v>143</v>
      </c>
      <c r="D59" s="16" t="s">
        <v>144</v>
      </c>
      <c r="E59" s="20">
        <v>39410</v>
      </c>
      <c r="F59" s="20"/>
    </row>
    <row r="60" spans="1:6" ht="12.75">
      <c r="A60" s="15"/>
      <c r="B60" s="15"/>
      <c r="C60" s="25"/>
      <c r="D60" s="16"/>
      <c r="E60" s="27"/>
      <c r="F60" s="17"/>
    </row>
    <row r="61" spans="1:6" ht="12.75">
      <c r="A61" s="21" t="s">
        <v>16</v>
      </c>
      <c r="B61" s="21"/>
      <c r="C61" s="21"/>
      <c r="D61" s="22" t="s">
        <v>17</v>
      </c>
      <c r="E61" s="23">
        <f>SUM(E62+E66)</f>
        <v>17424</v>
      </c>
      <c r="F61" s="23"/>
    </row>
    <row r="62" spans="1:6" ht="12.75">
      <c r="A62" s="15"/>
      <c r="B62" s="15" t="s">
        <v>18</v>
      </c>
      <c r="C62" s="15"/>
      <c r="D62" s="37" t="s">
        <v>93</v>
      </c>
      <c r="E62" s="17">
        <f>SUM(E63:E64)</f>
        <v>3075</v>
      </c>
      <c r="F62" s="20"/>
    </row>
    <row r="63" spans="1:6" ht="12.75">
      <c r="A63" s="15"/>
      <c r="B63" s="15"/>
      <c r="C63" s="15" t="s">
        <v>105</v>
      </c>
      <c r="D63" s="37" t="s">
        <v>106</v>
      </c>
      <c r="E63" s="20">
        <v>3000</v>
      </c>
      <c r="F63" s="20"/>
    </row>
    <row r="64" spans="1:6" ht="12.75">
      <c r="A64" s="15"/>
      <c r="B64" s="15"/>
      <c r="C64" s="15" t="s">
        <v>115</v>
      </c>
      <c r="D64" s="37" t="s">
        <v>146</v>
      </c>
      <c r="E64" s="20">
        <v>75</v>
      </c>
      <c r="F64" s="20"/>
    </row>
    <row r="65" spans="1:6" ht="12.75">
      <c r="A65" s="15"/>
      <c r="B65" s="15"/>
      <c r="C65" s="15"/>
      <c r="D65" s="37"/>
      <c r="E65" s="20"/>
      <c r="F65" s="20"/>
    </row>
    <row r="66" spans="1:6" ht="12.75">
      <c r="A66" s="15"/>
      <c r="B66" s="15" t="s">
        <v>36</v>
      </c>
      <c r="C66" s="15"/>
      <c r="D66" s="37" t="s">
        <v>37</v>
      </c>
      <c r="E66" s="17">
        <f>E67</f>
        <v>14349</v>
      </c>
      <c r="F66" s="20"/>
    </row>
    <row r="67" spans="1:6" ht="25.5" customHeight="1">
      <c r="A67" s="15"/>
      <c r="B67" s="15"/>
      <c r="C67" s="25" t="s">
        <v>24</v>
      </c>
      <c r="D67" s="16" t="s">
        <v>25</v>
      </c>
      <c r="E67" s="27">
        <v>14349</v>
      </c>
      <c r="F67" s="20"/>
    </row>
    <row r="68" spans="1:6" ht="12.75">
      <c r="A68" s="15"/>
      <c r="B68" s="15"/>
      <c r="C68" s="15"/>
      <c r="D68" s="36"/>
      <c r="E68" s="20"/>
      <c r="F68" s="20"/>
    </row>
    <row r="69" spans="1:6" ht="12.75">
      <c r="A69" s="21" t="s">
        <v>19</v>
      </c>
      <c r="B69" s="21"/>
      <c r="C69" s="21"/>
      <c r="D69" s="22" t="s">
        <v>38</v>
      </c>
      <c r="E69" s="30">
        <f>SUM(E70+E74+E77)</f>
        <v>10895</v>
      </c>
      <c r="F69" s="23"/>
    </row>
    <row r="70" spans="1:6" ht="12.75">
      <c r="A70" s="15"/>
      <c r="B70" s="15" t="s">
        <v>147</v>
      </c>
      <c r="C70" s="15"/>
      <c r="D70" s="16" t="s">
        <v>148</v>
      </c>
      <c r="E70" s="27">
        <f>SUM(E71:E72)</f>
        <v>3510</v>
      </c>
      <c r="F70" s="20"/>
    </row>
    <row r="71" spans="1:6" ht="51">
      <c r="A71" s="15"/>
      <c r="B71" s="15"/>
      <c r="C71" s="15" t="s">
        <v>32</v>
      </c>
      <c r="D71" s="26" t="s">
        <v>33</v>
      </c>
      <c r="E71" s="27">
        <v>3500</v>
      </c>
      <c r="F71" s="20"/>
    </row>
    <row r="72" spans="1:6" ht="38.25">
      <c r="A72" s="15"/>
      <c r="B72" s="15"/>
      <c r="C72" s="15" t="s">
        <v>113</v>
      </c>
      <c r="D72" s="16" t="s">
        <v>114</v>
      </c>
      <c r="E72" s="27">
        <v>10</v>
      </c>
      <c r="F72" s="20"/>
    </row>
    <row r="73" spans="1:6" ht="12.75">
      <c r="A73" s="15"/>
      <c r="B73" s="15"/>
      <c r="C73" s="15"/>
      <c r="D73" s="16"/>
      <c r="E73" s="27"/>
      <c r="F73" s="20"/>
    </row>
    <row r="74" spans="1:6" ht="38.25" customHeight="1">
      <c r="A74" s="15"/>
      <c r="B74" s="15" t="s">
        <v>20</v>
      </c>
      <c r="C74" s="25"/>
      <c r="D74" s="38" t="s">
        <v>21</v>
      </c>
      <c r="E74" s="32">
        <f>E75</f>
        <v>155</v>
      </c>
      <c r="F74" s="20"/>
    </row>
    <row r="75" spans="1:6" ht="12.75">
      <c r="A75" s="15"/>
      <c r="B75" s="15"/>
      <c r="C75" s="25" t="s">
        <v>22</v>
      </c>
      <c r="D75" s="16" t="s">
        <v>23</v>
      </c>
      <c r="E75" s="27">
        <v>155</v>
      </c>
      <c r="F75" s="20"/>
    </row>
    <row r="76" spans="1:6" ht="12.75">
      <c r="A76" s="31"/>
      <c r="B76" s="31"/>
      <c r="C76" s="39"/>
      <c r="D76" s="40"/>
      <c r="E76" s="41"/>
      <c r="F76" s="33"/>
    </row>
    <row r="77" spans="1:6" ht="12.75">
      <c r="A77" s="15"/>
      <c r="B77" s="15" t="s">
        <v>26</v>
      </c>
      <c r="C77" s="25"/>
      <c r="D77" s="42" t="s">
        <v>149</v>
      </c>
      <c r="E77" s="32">
        <f>SUM(E78:E79)</f>
        <v>7230</v>
      </c>
      <c r="F77" s="18"/>
    </row>
    <row r="78" spans="1:6" ht="27" customHeight="1">
      <c r="A78" s="15"/>
      <c r="B78" s="15"/>
      <c r="C78" s="25" t="s">
        <v>24</v>
      </c>
      <c r="D78" s="16" t="s">
        <v>25</v>
      </c>
      <c r="E78" s="27">
        <v>7100</v>
      </c>
      <c r="F78" s="18"/>
    </row>
    <row r="79" spans="1:6" ht="12.75" customHeight="1">
      <c r="A79" s="15"/>
      <c r="B79" s="15"/>
      <c r="C79" s="25" t="s">
        <v>115</v>
      </c>
      <c r="D79" s="16" t="s">
        <v>116</v>
      </c>
      <c r="E79" s="27">
        <v>130</v>
      </c>
      <c r="F79" s="18"/>
    </row>
    <row r="80" spans="1:6" ht="12.75">
      <c r="A80" s="15"/>
      <c r="B80" s="15"/>
      <c r="C80" s="25"/>
      <c r="D80" s="36"/>
      <c r="E80" s="27"/>
      <c r="F80" s="18"/>
    </row>
    <row r="81" spans="1:6" ht="12.75">
      <c r="A81" s="21" t="s">
        <v>39</v>
      </c>
      <c r="B81" s="21"/>
      <c r="C81" s="21"/>
      <c r="D81" s="43" t="s">
        <v>40</v>
      </c>
      <c r="E81" s="23">
        <f>E82</f>
        <v>3213</v>
      </c>
      <c r="F81" s="44"/>
    </row>
    <row r="82" spans="1:6" ht="12.75">
      <c r="A82" s="15"/>
      <c r="B82" s="45" t="s">
        <v>41</v>
      </c>
      <c r="C82" s="15"/>
      <c r="D82" s="46" t="s">
        <v>42</v>
      </c>
      <c r="E82" s="17">
        <f>E83</f>
        <v>3213</v>
      </c>
      <c r="F82" s="47"/>
    </row>
    <row r="83" spans="1:6" ht="24" customHeight="1">
      <c r="A83" s="48"/>
      <c r="B83" s="1"/>
      <c r="C83" s="48" t="s">
        <v>24</v>
      </c>
      <c r="D83" s="16" t="s">
        <v>25</v>
      </c>
      <c r="E83" s="49">
        <v>3213</v>
      </c>
      <c r="F83" s="50"/>
    </row>
    <row r="84" spans="1:6" ht="12.75">
      <c r="A84" s="48"/>
      <c r="B84" s="1"/>
      <c r="C84" s="48"/>
      <c r="D84" s="51"/>
      <c r="E84" s="52"/>
      <c r="F84" s="50"/>
    </row>
    <row r="85" spans="1:6" ht="25.5">
      <c r="A85" s="53" t="s">
        <v>27</v>
      </c>
      <c r="B85" s="54"/>
      <c r="C85" s="53"/>
      <c r="D85" s="55" t="s">
        <v>43</v>
      </c>
      <c r="E85" s="56">
        <f>E86</f>
        <v>35000</v>
      </c>
      <c r="F85" s="57"/>
    </row>
    <row r="86" spans="1:6" ht="12.75">
      <c r="A86" s="48"/>
      <c r="B86" s="160" t="s">
        <v>83</v>
      </c>
      <c r="C86" s="48"/>
      <c r="D86" s="161" t="s">
        <v>84</v>
      </c>
      <c r="E86" s="50">
        <f>E87</f>
        <v>35000</v>
      </c>
      <c r="F86" s="50"/>
    </row>
    <row r="87" spans="1:6" ht="25.5" customHeight="1">
      <c r="A87" s="58"/>
      <c r="B87" s="2"/>
      <c r="C87" s="48" t="s">
        <v>24</v>
      </c>
      <c r="D87" s="16" t="s">
        <v>25</v>
      </c>
      <c r="E87" s="59">
        <v>35000</v>
      </c>
      <c r="F87" s="60"/>
    </row>
    <row r="88" spans="1:6" ht="12.75">
      <c r="A88" s="61"/>
      <c r="B88" s="62"/>
      <c r="C88" s="63"/>
      <c r="D88" s="64"/>
      <c r="E88" s="65"/>
      <c r="F88" s="65"/>
    </row>
    <row r="89" spans="1:6" ht="12.75">
      <c r="A89" s="2"/>
      <c r="B89" s="2"/>
      <c r="C89" s="2"/>
      <c r="D89" s="66"/>
      <c r="E89" s="67">
        <f>SUM(E11+E15+E19+E25+E32+E57+E61+E69+E81+E85)</f>
        <v>455224.88</v>
      </c>
      <c r="F89" s="67">
        <f>SUM(F11+F15+F19+F25+F32+F57+F61+F69+F81+F85)</f>
        <v>325367</v>
      </c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 topLeftCell="A85">
      <selection activeCell="O127" sqref="O127"/>
    </sheetView>
  </sheetViews>
  <sheetFormatPr defaultColWidth="9.140625" defaultRowHeight="12.75"/>
  <cols>
    <col min="4" max="4" width="38.8515625" style="0" customWidth="1"/>
    <col min="5" max="5" width="12.8515625" style="0" customWidth="1"/>
    <col min="6" max="6" width="13.140625" style="0" customWidth="1"/>
  </cols>
  <sheetData>
    <row r="1" spans="1:6" ht="12.75">
      <c r="A1" s="81"/>
      <c r="B1" s="81"/>
      <c r="C1" s="81"/>
      <c r="D1" s="238" t="s">
        <v>44</v>
      </c>
      <c r="E1" s="238"/>
      <c r="F1" s="238"/>
    </row>
    <row r="2" spans="1:6" ht="12.75">
      <c r="A2" s="81"/>
      <c r="B2" s="81"/>
      <c r="C2" s="81"/>
      <c r="D2" s="239" t="s">
        <v>98</v>
      </c>
      <c r="E2" s="238"/>
      <c r="F2" s="238"/>
    </row>
    <row r="3" spans="1:6" ht="12.75">
      <c r="A3" s="81"/>
      <c r="B3" s="81"/>
      <c r="C3" s="81"/>
      <c r="D3" s="239" t="s">
        <v>145</v>
      </c>
      <c r="E3" s="238"/>
      <c r="F3" s="238"/>
    </row>
    <row r="4" spans="1:6" ht="12.75">
      <c r="A4" s="82"/>
      <c r="B4" s="82"/>
      <c r="C4" s="82"/>
      <c r="D4" s="82"/>
      <c r="E4" s="82"/>
      <c r="F4" s="82"/>
    </row>
    <row r="5" spans="1:6" ht="15">
      <c r="A5" s="237" t="s">
        <v>1</v>
      </c>
      <c r="B5" s="237"/>
      <c r="C5" s="237"/>
      <c r="D5" s="237"/>
      <c r="E5" s="237"/>
      <c r="F5" s="237"/>
    </row>
    <row r="6" spans="1:6" ht="15">
      <c r="A6" s="237" t="s">
        <v>45</v>
      </c>
      <c r="B6" s="237"/>
      <c r="C6" s="237"/>
      <c r="D6" s="237"/>
      <c r="E6" s="237"/>
      <c r="F6" s="237"/>
    </row>
    <row r="7" spans="1:6" ht="12.75">
      <c r="A7" s="82"/>
      <c r="B7" s="82"/>
      <c r="C7" s="82"/>
      <c r="D7" s="82"/>
      <c r="E7" s="82"/>
      <c r="F7" s="82"/>
    </row>
    <row r="8" spans="1:6" ht="12.75">
      <c r="A8" s="83" t="s">
        <v>3</v>
      </c>
      <c r="B8" s="84" t="s">
        <v>4</v>
      </c>
      <c r="C8" s="83" t="s">
        <v>5</v>
      </c>
      <c r="D8" s="85" t="s">
        <v>6</v>
      </c>
      <c r="E8" s="86" t="s">
        <v>7</v>
      </c>
      <c r="F8" s="86" t="s">
        <v>8</v>
      </c>
    </row>
    <row r="9" spans="1:6" ht="12.75">
      <c r="A9" s="87">
        <v>1</v>
      </c>
      <c r="B9" s="88">
        <v>2</v>
      </c>
      <c r="C9" s="89">
        <v>3</v>
      </c>
      <c r="D9" s="90">
        <v>4</v>
      </c>
      <c r="E9" s="91">
        <v>5</v>
      </c>
      <c r="F9" s="91">
        <v>6</v>
      </c>
    </row>
    <row r="10" spans="1:6" ht="12.75">
      <c r="A10" s="92" t="s">
        <v>64</v>
      </c>
      <c r="B10" s="93"/>
      <c r="C10" s="94"/>
      <c r="D10" s="95" t="s">
        <v>65</v>
      </c>
      <c r="E10" s="96">
        <f>SUM(E11+E14)</f>
        <v>2191.88</v>
      </c>
      <c r="F10" s="97"/>
    </row>
    <row r="11" spans="1:6" ht="12.75">
      <c r="A11" s="98"/>
      <c r="B11" s="99" t="s">
        <v>150</v>
      </c>
      <c r="C11" s="163"/>
      <c r="D11" s="101" t="s">
        <v>151</v>
      </c>
      <c r="E11" s="102">
        <f>E12</f>
        <v>55</v>
      </c>
      <c r="F11" s="105"/>
    </row>
    <row r="12" spans="1:6" ht="38.25">
      <c r="A12" s="98"/>
      <c r="B12" s="162"/>
      <c r="C12" s="100">
        <v>2850</v>
      </c>
      <c r="D12" s="101" t="s">
        <v>222</v>
      </c>
      <c r="E12" s="104">
        <v>55</v>
      </c>
      <c r="F12" s="105"/>
    </row>
    <row r="13" spans="1:6" ht="12.75">
      <c r="A13" s="98"/>
      <c r="B13" s="162"/>
      <c r="C13" s="163"/>
      <c r="D13" s="101"/>
      <c r="E13" s="104"/>
      <c r="F13" s="105"/>
    </row>
    <row r="14" spans="1:6" ht="12.75">
      <c r="A14" s="98"/>
      <c r="B14" s="99" t="s">
        <v>66</v>
      </c>
      <c r="C14" s="100"/>
      <c r="D14" s="101" t="s">
        <v>37</v>
      </c>
      <c r="E14" s="102">
        <v>2136.88</v>
      </c>
      <c r="F14" s="103"/>
    </row>
    <row r="15" spans="1:6" ht="12.75">
      <c r="A15" s="98"/>
      <c r="B15" s="99"/>
      <c r="C15" s="100">
        <v>4430</v>
      </c>
      <c r="D15" s="101" t="s">
        <v>67</v>
      </c>
      <c r="E15" s="104">
        <f>E14</f>
        <v>2136.88</v>
      </c>
      <c r="F15" s="105"/>
    </row>
    <row r="16" spans="1:6" ht="12.75">
      <c r="A16" s="106"/>
      <c r="B16" s="107"/>
      <c r="C16" s="108"/>
      <c r="D16" s="109"/>
      <c r="E16" s="110"/>
      <c r="F16" s="111"/>
    </row>
    <row r="17" spans="1:6" ht="12.75">
      <c r="A17" s="112" t="s">
        <v>152</v>
      </c>
      <c r="B17" s="113"/>
      <c r="C17" s="114"/>
      <c r="D17" s="115" t="s">
        <v>153</v>
      </c>
      <c r="E17" s="116">
        <f>E18</f>
        <v>50000</v>
      </c>
      <c r="F17" s="117">
        <f>SUM(F18+F22)</f>
        <v>48000</v>
      </c>
    </row>
    <row r="18" spans="1:6" ht="12.75">
      <c r="A18" s="106"/>
      <c r="B18" s="107" t="s">
        <v>154</v>
      </c>
      <c r="C18" s="108"/>
      <c r="D18" s="109" t="s">
        <v>155</v>
      </c>
      <c r="E18" s="118">
        <f>SUM(E19:E20)</f>
        <v>50000</v>
      </c>
      <c r="F18" s="119">
        <f>F19</f>
        <v>18000</v>
      </c>
    </row>
    <row r="19" spans="1:6" ht="12.75">
      <c r="A19" s="106"/>
      <c r="B19" s="107"/>
      <c r="C19" s="108">
        <v>4270</v>
      </c>
      <c r="D19" s="109" t="s">
        <v>87</v>
      </c>
      <c r="E19" s="110">
        <v>20000</v>
      </c>
      <c r="F19" s="111">
        <v>18000</v>
      </c>
    </row>
    <row r="20" spans="1:6" ht="25.5">
      <c r="A20" s="106"/>
      <c r="B20" s="107"/>
      <c r="C20" s="108">
        <v>6050</v>
      </c>
      <c r="D20" s="101" t="s">
        <v>95</v>
      </c>
      <c r="E20" s="110">
        <v>30000</v>
      </c>
      <c r="F20" s="111"/>
    </row>
    <row r="21" spans="1:6" ht="12.75">
      <c r="A21" s="106"/>
      <c r="B21" s="107"/>
      <c r="C21" s="108"/>
      <c r="D21" s="101"/>
      <c r="E21" s="110"/>
      <c r="F21" s="111"/>
    </row>
    <row r="22" spans="1:6" ht="12.75">
      <c r="A22" s="106"/>
      <c r="B22" s="107" t="s">
        <v>156</v>
      </c>
      <c r="C22" s="108"/>
      <c r="D22" s="101" t="s">
        <v>157</v>
      </c>
      <c r="E22" s="110"/>
      <c r="F22" s="119">
        <f>F23</f>
        <v>30000</v>
      </c>
    </row>
    <row r="23" spans="1:6" ht="12.75">
      <c r="A23" s="106"/>
      <c r="B23" s="107"/>
      <c r="C23" s="108">
        <v>4270</v>
      </c>
      <c r="D23" s="109" t="s">
        <v>87</v>
      </c>
      <c r="E23" s="110"/>
      <c r="F23" s="111">
        <v>30000</v>
      </c>
    </row>
    <row r="24" spans="1:6" ht="12.75">
      <c r="A24" s="106"/>
      <c r="B24" s="107"/>
      <c r="C24" s="108"/>
      <c r="D24" s="109"/>
      <c r="E24" s="110"/>
      <c r="F24" s="111"/>
    </row>
    <row r="25" spans="1:6" s="73" customFormat="1" ht="12.75">
      <c r="A25" s="112" t="s">
        <v>68</v>
      </c>
      <c r="B25" s="113"/>
      <c r="C25" s="114"/>
      <c r="D25" s="115" t="s">
        <v>180</v>
      </c>
      <c r="E25" s="116">
        <f>E26</f>
        <v>10700</v>
      </c>
      <c r="F25" s="117">
        <f>F26</f>
        <v>10700</v>
      </c>
    </row>
    <row r="26" spans="1:6" ht="12.75" customHeight="1">
      <c r="A26" s="106"/>
      <c r="B26" s="211" t="s">
        <v>69</v>
      </c>
      <c r="C26" s="108"/>
      <c r="D26" s="109" t="s">
        <v>181</v>
      </c>
      <c r="E26" s="118">
        <f>SUM(E27:E30)</f>
        <v>10700</v>
      </c>
      <c r="F26" s="119">
        <f>SUM(F27:F30)</f>
        <v>10700</v>
      </c>
    </row>
    <row r="27" spans="1:6" ht="12.75">
      <c r="A27" s="106"/>
      <c r="B27" s="107"/>
      <c r="C27" s="108">
        <v>4170</v>
      </c>
      <c r="D27" s="109" t="s">
        <v>54</v>
      </c>
      <c r="E27" s="110"/>
      <c r="F27" s="111">
        <v>6000</v>
      </c>
    </row>
    <row r="28" spans="1:6" ht="12.75">
      <c r="A28" s="106"/>
      <c r="B28" s="107"/>
      <c r="C28" s="108">
        <v>4300</v>
      </c>
      <c r="D28" s="109" t="s">
        <v>63</v>
      </c>
      <c r="E28" s="110"/>
      <c r="F28" s="111">
        <v>4700</v>
      </c>
    </row>
    <row r="29" spans="1:6" ht="12.75">
      <c r="A29" s="106"/>
      <c r="B29" s="107"/>
      <c r="C29" s="108">
        <v>4350</v>
      </c>
      <c r="D29" s="109" t="s">
        <v>71</v>
      </c>
      <c r="E29" s="110">
        <v>10300</v>
      </c>
      <c r="F29" s="111"/>
    </row>
    <row r="30" spans="1:6" ht="25.5">
      <c r="A30" s="106"/>
      <c r="B30" s="107"/>
      <c r="C30" s="108">
        <v>4750</v>
      </c>
      <c r="D30" s="187" t="s">
        <v>173</v>
      </c>
      <c r="E30" s="110">
        <v>400</v>
      </c>
      <c r="F30" s="111"/>
    </row>
    <row r="31" spans="1:6" ht="12.75">
      <c r="A31" s="106"/>
      <c r="B31" s="107"/>
      <c r="C31" s="108"/>
      <c r="D31" s="187"/>
      <c r="E31" s="110"/>
      <c r="F31" s="111"/>
    </row>
    <row r="32" spans="1:6" s="73" customFormat="1" ht="12.75">
      <c r="A32" s="112" t="s">
        <v>9</v>
      </c>
      <c r="B32" s="113"/>
      <c r="C32" s="114"/>
      <c r="D32" s="233" t="s">
        <v>10</v>
      </c>
      <c r="E32" s="116">
        <f>E37</f>
        <v>28000</v>
      </c>
      <c r="F32" s="117">
        <f>F33</f>
        <v>28000</v>
      </c>
    </row>
    <row r="33" spans="1:6" ht="25.5">
      <c r="A33" s="106"/>
      <c r="B33" s="211" t="s">
        <v>220</v>
      </c>
      <c r="C33" s="108"/>
      <c r="D33" s="187" t="s">
        <v>221</v>
      </c>
      <c r="E33" s="110"/>
      <c r="F33" s="119">
        <f>SUM(F34:F35)</f>
        <v>28000</v>
      </c>
    </row>
    <row r="34" spans="1:6" ht="12.75">
      <c r="A34" s="106"/>
      <c r="B34" s="107"/>
      <c r="C34" s="108">
        <v>4300</v>
      </c>
      <c r="D34" s="187" t="s">
        <v>63</v>
      </c>
      <c r="E34" s="110"/>
      <c r="F34" s="111">
        <v>17000</v>
      </c>
    </row>
    <row r="35" spans="1:6" ht="25.5">
      <c r="A35" s="106"/>
      <c r="B35" s="107"/>
      <c r="C35" s="108">
        <v>6050</v>
      </c>
      <c r="D35" s="101" t="s">
        <v>95</v>
      </c>
      <c r="E35" s="110"/>
      <c r="F35" s="111">
        <v>11000</v>
      </c>
    </row>
    <row r="36" spans="1:6" ht="12.75">
      <c r="A36" s="106"/>
      <c r="B36" s="107"/>
      <c r="C36" s="108"/>
      <c r="D36" s="187"/>
      <c r="E36" s="110"/>
      <c r="F36" s="111"/>
    </row>
    <row r="37" spans="1:6" ht="12.75">
      <c r="A37" s="106"/>
      <c r="B37" s="107" t="s">
        <v>11</v>
      </c>
      <c r="C37" s="108"/>
      <c r="D37" s="187" t="s">
        <v>12</v>
      </c>
      <c r="E37" s="118">
        <f>E38</f>
        <v>28000</v>
      </c>
      <c r="F37" s="111"/>
    </row>
    <row r="38" spans="1:6" ht="25.5">
      <c r="A38" s="106"/>
      <c r="B38" s="107"/>
      <c r="C38" s="108">
        <v>6050</v>
      </c>
      <c r="D38" s="101" t="s">
        <v>95</v>
      </c>
      <c r="E38" s="110">
        <v>28000</v>
      </c>
      <c r="F38" s="111"/>
    </row>
    <row r="39" spans="1:6" ht="12.75">
      <c r="A39" s="106"/>
      <c r="B39" s="107"/>
      <c r="C39" s="108"/>
      <c r="D39" s="109"/>
      <c r="E39" s="110"/>
      <c r="F39" s="111"/>
    </row>
    <row r="40" spans="1:6" ht="12.75">
      <c r="A40" s="124" t="s">
        <v>46</v>
      </c>
      <c r="B40" s="128"/>
      <c r="C40" s="124"/>
      <c r="D40" s="129" t="s">
        <v>47</v>
      </c>
      <c r="E40" s="126">
        <f>SUM(E41+E46+E58)</f>
        <v>73010</v>
      </c>
      <c r="F40" s="126">
        <f>SUM(F41+F46+F58)</f>
        <v>33600</v>
      </c>
    </row>
    <row r="41" spans="1:6" ht="12.75">
      <c r="A41" s="120"/>
      <c r="B41" s="127" t="s">
        <v>182</v>
      </c>
      <c r="C41" s="120"/>
      <c r="D41" s="101" t="s">
        <v>183</v>
      </c>
      <c r="E41" s="123">
        <f>SUM(E42:E43)</f>
        <v>1000</v>
      </c>
      <c r="F41" s="123">
        <f>F44</f>
        <v>1000</v>
      </c>
    </row>
    <row r="42" spans="1:6" ht="12.75">
      <c r="A42" s="120"/>
      <c r="B42" s="127"/>
      <c r="C42" s="120" t="s">
        <v>55</v>
      </c>
      <c r="D42" s="101" t="s">
        <v>56</v>
      </c>
      <c r="E42" s="122">
        <v>500</v>
      </c>
      <c r="F42" s="123"/>
    </row>
    <row r="43" spans="1:6" ht="12.75">
      <c r="A43" s="120"/>
      <c r="B43" s="127"/>
      <c r="C43" s="120" t="s">
        <v>57</v>
      </c>
      <c r="D43" s="101" t="s">
        <v>63</v>
      </c>
      <c r="E43" s="122">
        <v>500</v>
      </c>
      <c r="F43" s="123"/>
    </row>
    <row r="44" spans="1:6" ht="12.75">
      <c r="A44" s="120"/>
      <c r="B44" s="127"/>
      <c r="C44" s="120" t="s">
        <v>74</v>
      </c>
      <c r="D44" s="101" t="s">
        <v>76</v>
      </c>
      <c r="E44" s="122"/>
      <c r="F44" s="122">
        <v>1000</v>
      </c>
    </row>
    <row r="45" spans="1:6" ht="12.75">
      <c r="A45" s="120"/>
      <c r="B45" s="127"/>
      <c r="C45" s="120"/>
      <c r="D45" s="101"/>
      <c r="E45" s="122"/>
      <c r="F45" s="123"/>
    </row>
    <row r="46" spans="1:6" ht="12.75">
      <c r="A46" s="120"/>
      <c r="B46" s="127" t="s">
        <v>48</v>
      </c>
      <c r="C46" s="120"/>
      <c r="D46" s="101" t="s">
        <v>49</v>
      </c>
      <c r="E46" s="123">
        <f>SUM(E47:E56)</f>
        <v>70410</v>
      </c>
      <c r="F46" s="123">
        <f>SUM(F47:F56)</f>
        <v>31000</v>
      </c>
    </row>
    <row r="47" spans="1:6" ht="12.75">
      <c r="A47" s="120"/>
      <c r="B47" s="127"/>
      <c r="C47" s="120" t="s">
        <v>59</v>
      </c>
      <c r="D47" s="121" t="s">
        <v>60</v>
      </c>
      <c r="E47" s="130">
        <v>10000</v>
      </c>
      <c r="F47" s="122"/>
    </row>
    <row r="48" spans="1:6" ht="12.75">
      <c r="A48" s="120"/>
      <c r="B48" s="127"/>
      <c r="C48" s="120" t="s">
        <v>96</v>
      </c>
      <c r="D48" s="121" t="s">
        <v>97</v>
      </c>
      <c r="E48" s="130"/>
      <c r="F48" s="122">
        <v>10000</v>
      </c>
    </row>
    <row r="49" spans="1:6" ht="12.75">
      <c r="A49" s="120"/>
      <c r="B49" s="127"/>
      <c r="C49" s="120" t="s">
        <v>185</v>
      </c>
      <c r="D49" s="121" t="s">
        <v>187</v>
      </c>
      <c r="E49" s="130">
        <v>1050</v>
      </c>
      <c r="F49" s="122"/>
    </row>
    <row r="50" spans="1:6" ht="12.75">
      <c r="A50" s="120"/>
      <c r="B50" s="127"/>
      <c r="C50" s="120" t="s">
        <v>53</v>
      </c>
      <c r="D50" s="121" t="s">
        <v>188</v>
      </c>
      <c r="E50" s="130">
        <v>1020</v>
      </c>
      <c r="F50" s="122"/>
    </row>
    <row r="51" spans="1:6" ht="12.75">
      <c r="A51" s="120"/>
      <c r="B51" s="127"/>
      <c r="C51" s="120" t="s">
        <v>55</v>
      </c>
      <c r="D51" s="131" t="s">
        <v>56</v>
      </c>
      <c r="E51" s="130">
        <v>18930</v>
      </c>
      <c r="F51" s="122"/>
    </row>
    <row r="52" spans="1:6" ht="12.75">
      <c r="A52" s="120"/>
      <c r="B52" s="127"/>
      <c r="C52" s="120" t="s">
        <v>57</v>
      </c>
      <c r="D52" s="131" t="s">
        <v>63</v>
      </c>
      <c r="E52" s="130">
        <v>39410</v>
      </c>
      <c r="F52" s="122"/>
    </row>
    <row r="53" spans="1:6" ht="12.75">
      <c r="A53" s="120"/>
      <c r="B53" s="127"/>
      <c r="C53" s="120" t="s">
        <v>70</v>
      </c>
      <c r="D53" s="131" t="s">
        <v>71</v>
      </c>
      <c r="E53" s="130"/>
      <c r="F53" s="122">
        <v>3000</v>
      </c>
    </row>
    <row r="54" spans="1:6" ht="12.75">
      <c r="A54" s="120"/>
      <c r="B54" s="127"/>
      <c r="C54" s="120" t="s">
        <v>186</v>
      </c>
      <c r="D54" s="131" t="s">
        <v>189</v>
      </c>
      <c r="E54" s="130"/>
      <c r="F54" s="122">
        <v>8000</v>
      </c>
    </row>
    <row r="55" spans="1:6" ht="25.5">
      <c r="A55" s="120"/>
      <c r="B55" s="127"/>
      <c r="C55" s="120" t="s">
        <v>190</v>
      </c>
      <c r="D55" s="131" t="s">
        <v>191</v>
      </c>
      <c r="E55" s="130"/>
      <c r="F55" s="122">
        <v>5000</v>
      </c>
    </row>
    <row r="56" spans="1:6" ht="25.5">
      <c r="A56" s="120"/>
      <c r="B56" s="127"/>
      <c r="C56" s="120" t="s">
        <v>50</v>
      </c>
      <c r="D56" s="213" t="s">
        <v>75</v>
      </c>
      <c r="E56" s="130"/>
      <c r="F56" s="122">
        <v>5000</v>
      </c>
    </row>
    <row r="57" spans="1:6" ht="12.75">
      <c r="A57" s="120"/>
      <c r="B57" s="127"/>
      <c r="C57" s="120"/>
      <c r="D57" s="185"/>
      <c r="E57" s="130"/>
      <c r="F57" s="122"/>
    </row>
    <row r="58" spans="1:6" ht="14.25" customHeight="1">
      <c r="A58" s="120"/>
      <c r="B58" s="127" t="s">
        <v>51</v>
      </c>
      <c r="C58" s="120"/>
      <c r="D58" s="185" t="s">
        <v>52</v>
      </c>
      <c r="E58" s="212">
        <f>E60</f>
        <v>1600</v>
      </c>
      <c r="F58" s="123">
        <f>F59</f>
        <v>1600</v>
      </c>
    </row>
    <row r="59" spans="1:6" ht="14.25" customHeight="1">
      <c r="A59" s="120"/>
      <c r="B59" s="127"/>
      <c r="C59" s="120" t="s">
        <v>53</v>
      </c>
      <c r="D59" s="185" t="s">
        <v>54</v>
      </c>
      <c r="E59" s="130"/>
      <c r="F59" s="122">
        <v>1600</v>
      </c>
    </row>
    <row r="60" spans="1:6" ht="12.75">
      <c r="A60" s="120"/>
      <c r="B60" s="127"/>
      <c r="C60" s="120" t="s">
        <v>55</v>
      </c>
      <c r="D60" s="185" t="s">
        <v>184</v>
      </c>
      <c r="E60" s="130">
        <v>1600</v>
      </c>
      <c r="F60" s="122"/>
    </row>
    <row r="61" spans="1:6" ht="12.75">
      <c r="A61" s="120"/>
      <c r="B61" s="127"/>
      <c r="C61" s="120"/>
      <c r="D61" s="185"/>
      <c r="E61" s="130"/>
      <c r="F61" s="122"/>
    </row>
    <row r="62" spans="1:6" ht="38.25">
      <c r="A62" s="124" t="s">
        <v>29</v>
      </c>
      <c r="B62" s="214"/>
      <c r="C62" s="164"/>
      <c r="D62" s="215" t="s">
        <v>30</v>
      </c>
      <c r="E62" s="126">
        <f>SUM(E63+E68)</f>
        <v>370</v>
      </c>
      <c r="F62" s="126">
        <f>SUM(F63+F68)</f>
        <v>370</v>
      </c>
    </row>
    <row r="63" spans="1:6" ht="12.75">
      <c r="A63" s="120"/>
      <c r="B63" s="127" t="s">
        <v>192</v>
      </c>
      <c r="C63" s="120"/>
      <c r="D63" s="79" t="s">
        <v>31</v>
      </c>
      <c r="E63" s="123">
        <f>SUM(E64:E66)</f>
        <v>10</v>
      </c>
      <c r="F63" s="216">
        <f>SUM(F64:F66)</f>
        <v>210</v>
      </c>
    </row>
    <row r="64" spans="1:6" ht="12.75">
      <c r="A64" s="120"/>
      <c r="B64" s="127"/>
      <c r="C64" s="120" t="s">
        <v>77</v>
      </c>
      <c r="D64" s="185" t="s">
        <v>195</v>
      </c>
      <c r="E64" s="130"/>
      <c r="F64" s="122">
        <v>10</v>
      </c>
    </row>
    <row r="65" spans="1:6" ht="12.75">
      <c r="A65" s="120"/>
      <c r="B65" s="127"/>
      <c r="C65" s="120" t="s">
        <v>74</v>
      </c>
      <c r="D65" s="185" t="s">
        <v>76</v>
      </c>
      <c r="E65" s="130">
        <v>10</v>
      </c>
      <c r="F65" s="122"/>
    </row>
    <row r="66" spans="1:6" ht="25.5">
      <c r="A66" s="120"/>
      <c r="B66" s="127"/>
      <c r="C66" s="120" t="s">
        <v>50</v>
      </c>
      <c r="D66" s="213" t="s">
        <v>75</v>
      </c>
      <c r="E66" s="130"/>
      <c r="F66" s="122">
        <v>200</v>
      </c>
    </row>
    <row r="67" spans="1:6" ht="12.75">
      <c r="A67" s="120"/>
      <c r="B67" s="127"/>
      <c r="C67" s="120"/>
      <c r="D67" s="185"/>
      <c r="E67" s="130"/>
      <c r="F67" s="122"/>
    </row>
    <row r="68" spans="1:6" ht="51">
      <c r="A68" s="120"/>
      <c r="B68" s="127" t="s">
        <v>193</v>
      </c>
      <c r="C68" s="120"/>
      <c r="D68" s="213" t="s">
        <v>194</v>
      </c>
      <c r="E68" s="212">
        <f>E70</f>
        <v>360</v>
      </c>
      <c r="F68" s="123">
        <f>F69</f>
        <v>160</v>
      </c>
    </row>
    <row r="69" spans="1:6" ht="12.75">
      <c r="A69" s="120"/>
      <c r="B69" s="127"/>
      <c r="C69" s="120" t="s">
        <v>53</v>
      </c>
      <c r="D69" s="185" t="s">
        <v>54</v>
      </c>
      <c r="E69" s="130"/>
      <c r="F69" s="122">
        <v>160</v>
      </c>
    </row>
    <row r="70" spans="1:6" ht="12.75">
      <c r="A70" s="120"/>
      <c r="B70" s="127"/>
      <c r="C70" s="120" t="s">
        <v>55</v>
      </c>
      <c r="D70" s="185" t="s">
        <v>56</v>
      </c>
      <c r="E70" s="130">
        <v>360</v>
      </c>
      <c r="F70" s="122"/>
    </row>
    <row r="71" spans="1:6" ht="12.75">
      <c r="A71" s="120"/>
      <c r="B71" s="127"/>
      <c r="C71" s="120"/>
      <c r="D71" s="185"/>
      <c r="E71" s="130"/>
      <c r="F71" s="122"/>
    </row>
    <row r="72" spans="1:6" ht="25.5">
      <c r="A72" s="124" t="s">
        <v>204</v>
      </c>
      <c r="B72" s="128"/>
      <c r="C72" s="124"/>
      <c r="D72" s="232" t="s">
        <v>205</v>
      </c>
      <c r="E72" s="126">
        <f>SUM(E73+E77)</f>
        <v>43800</v>
      </c>
      <c r="F72" s="126">
        <f>SUM(F73+F77)</f>
        <v>43800</v>
      </c>
    </row>
    <row r="73" spans="1:6" ht="12.75">
      <c r="A73" s="120"/>
      <c r="B73" s="127" t="s">
        <v>206</v>
      </c>
      <c r="C73" s="120"/>
      <c r="D73" s="185" t="s">
        <v>207</v>
      </c>
      <c r="E73" s="212">
        <f>E75</f>
        <v>300</v>
      </c>
      <c r="F73" s="123">
        <f>F74</f>
        <v>300</v>
      </c>
    </row>
    <row r="74" spans="1:6" ht="12.75">
      <c r="A74" s="120"/>
      <c r="B74" s="127"/>
      <c r="C74" s="120" t="s">
        <v>57</v>
      </c>
      <c r="D74" s="185" t="s">
        <v>63</v>
      </c>
      <c r="E74" s="130"/>
      <c r="F74" s="122">
        <v>300</v>
      </c>
    </row>
    <row r="75" spans="1:6" ht="25.5">
      <c r="A75" s="120"/>
      <c r="B75" s="127"/>
      <c r="C75" s="120" t="s">
        <v>208</v>
      </c>
      <c r="D75" s="185" t="s">
        <v>209</v>
      </c>
      <c r="E75" s="130">
        <v>300</v>
      </c>
      <c r="F75" s="122"/>
    </row>
    <row r="76" spans="1:6" ht="12.75">
      <c r="A76" s="120"/>
      <c r="B76" s="127"/>
      <c r="C76" s="120"/>
      <c r="D76" s="185"/>
      <c r="E76" s="130"/>
      <c r="F76" s="122"/>
    </row>
    <row r="77" spans="1:6" ht="12.75">
      <c r="A77" s="120"/>
      <c r="B77" s="127" t="s">
        <v>210</v>
      </c>
      <c r="C77" s="120"/>
      <c r="D77" s="185" t="s">
        <v>211</v>
      </c>
      <c r="E77" s="212">
        <f>SUM(E78:E84)</f>
        <v>43500</v>
      </c>
      <c r="F77" s="123">
        <f>SUM(F78:F84)</f>
        <v>43500</v>
      </c>
    </row>
    <row r="78" spans="1:6" ht="12.75">
      <c r="A78" s="120"/>
      <c r="B78" s="127"/>
      <c r="C78" s="120" t="s">
        <v>59</v>
      </c>
      <c r="D78" s="185" t="s">
        <v>213</v>
      </c>
      <c r="E78" s="130"/>
      <c r="F78" s="122">
        <v>36000</v>
      </c>
    </row>
    <row r="79" spans="1:6" ht="12.75">
      <c r="A79" s="120"/>
      <c r="B79" s="127"/>
      <c r="C79" s="120" t="s">
        <v>214</v>
      </c>
      <c r="D79" s="185" t="s">
        <v>216</v>
      </c>
      <c r="E79" s="130"/>
      <c r="F79" s="122">
        <v>5000</v>
      </c>
    </row>
    <row r="80" spans="1:6" ht="12.75">
      <c r="A80" s="120"/>
      <c r="B80" s="127"/>
      <c r="C80" s="120" t="s">
        <v>215</v>
      </c>
      <c r="D80" s="185" t="s">
        <v>217</v>
      </c>
      <c r="E80" s="130"/>
      <c r="F80" s="122">
        <v>500</v>
      </c>
    </row>
    <row r="81" spans="1:6" ht="12.75">
      <c r="A81" s="120"/>
      <c r="B81" s="127"/>
      <c r="C81" s="120" t="s">
        <v>55</v>
      </c>
      <c r="D81" s="185" t="s">
        <v>56</v>
      </c>
      <c r="E81" s="130">
        <v>5500</v>
      </c>
      <c r="F81" s="122"/>
    </row>
    <row r="82" spans="1:6" ht="12.75">
      <c r="A82" s="120"/>
      <c r="B82" s="127"/>
      <c r="C82" s="120" t="s">
        <v>57</v>
      </c>
      <c r="D82" s="185" t="s">
        <v>63</v>
      </c>
      <c r="E82" s="130">
        <v>2000</v>
      </c>
      <c r="F82" s="122"/>
    </row>
    <row r="83" spans="1:6" ht="12.75">
      <c r="A83" s="120"/>
      <c r="B83" s="127"/>
      <c r="C83" s="120" t="s">
        <v>218</v>
      </c>
      <c r="D83" s="185" t="s">
        <v>219</v>
      </c>
      <c r="E83" s="130"/>
      <c r="F83" s="122">
        <v>2000</v>
      </c>
    </row>
    <row r="84" spans="1:6" ht="25.5">
      <c r="A84" s="120"/>
      <c r="B84" s="127"/>
      <c r="C84" s="120" t="s">
        <v>212</v>
      </c>
      <c r="D84" s="185" t="s">
        <v>95</v>
      </c>
      <c r="E84" s="130">
        <v>36000</v>
      </c>
      <c r="F84" s="122"/>
    </row>
    <row r="85" spans="1:6" ht="12.75">
      <c r="A85" s="120"/>
      <c r="B85" s="127"/>
      <c r="C85" s="120"/>
      <c r="D85" s="185"/>
      <c r="E85" s="130"/>
      <c r="F85" s="122"/>
    </row>
    <row r="86" spans="1:6" s="73" customFormat="1" ht="51">
      <c r="A86" s="124" t="s">
        <v>13</v>
      </c>
      <c r="B86" s="128"/>
      <c r="C86" s="124"/>
      <c r="D86" s="218" t="s">
        <v>198</v>
      </c>
      <c r="E86" s="217">
        <f>E87</f>
        <v>3500</v>
      </c>
      <c r="F86" s="126">
        <f>F87</f>
        <v>3500</v>
      </c>
    </row>
    <row r="87" spans="1:6" ht="25.5">
      <c r="A87" s="120"/>
      <c r="B87" s="127" t="s">
        <v>199</v>
      </c>
      <c r="C87" s="120"/>
      <c r="D87" s="213" t="s">
        <v>200</v>
      </c>
      <c r="E87" s="212">
        <f>E88</f>
        <v>3500</v>
      </c>
      <c r="F87" s="123">
        <f>F89</f>
        <v>3500</v>
      </c>
    </row>
    <row r="88" spans="1:6" ht="12.75">
      <c r="A88" s="120"/>
      <c r="B88" s="127"/>
      <c r="C88" s="120" t="s">
        <v>53</v>
      </c>
      <c r="D88" s="185" t="s">
        <v>54</v>
      </c>
      <c r="E88" s="130">
        <v>3500</v>
      </c>
      <c r="F88" s="122"/>
    </row>
    <row r="89" spans="1:6" ht="12.75">
      <c r="A89" s="120"/>
      <c r="B89" s="127"/>
      <c r="C89" s="120" t="s">
        <v>57</v>
      </c>
      <c r="D89" s="131" t="s">
        <v>63</v>
      </c>
      <c r="E89" s="130"/>
      <c r="F89" s="122">
        <v>3500</v>
      </c>
    </row>
    <row r="90" spans="1:6" ht="12.75">
      <c r="A90" s="120"/>
      <c r="B90" s="127"/>
      <c r="C90" s="120"/>
      <c r="D90" s="131"/>
      <c r="E90" s="122"/>
      <c r="F90" s="122"/>
    </row>
    <row r="91" spans="1:6" ht="12.75">
      <c r="A91" s="124" t="s">
        <v>16</v>
      </c>
      <c r="B91" s="132"/>
      <c r="C91" s="124"/>
      <c r="D91" s="133" t="s">
        <v>17</v>
      </c>
      <c r="E91" s="134"/>
      <c r="F91" s="126">
        <f>F92</f>
        <v>61696</v>
      </c>
    </row>
    <row r="92" spans="1:6" ht="12.75">
      <c r="A92" s="135"/>
      <c r="B92" s="81" t="s">
        <v>36</v>
      </c>
      <c r="C92" s="120"/>
      <c r="D92" s="131" t="s">
        <v>78</v>
      </c>
      <c r="E92" s="136"/>
      <c r="F92" s="137">
        <f>F93</f>
        <v>61696</v>
      </c>
    </row>
    <row r="93" spans="1:6" ht="12.75">
      <c r="A93" s="135"/>
      <c r="B93" s="81"/>
      <c r="C93" s="120" t="s">
        <v>57</v>
      </c>
      <c r="D93" s="101" t="s">
        <v>63</v>
      </c>
      <c r="E93" s="138"/>
      <c r="F93" s="139">
        <v>61696</v>
      </c>
    </row>
    <row r="94" spans="1:6" ht="12.75">
      <c r="A94" s="135"/>
      <c r="B94" s="81"/>
      <c r="C94" s="120"/>
      <c r="D94" s="101"/>
      <c r="E94" s="138"/>
      <c r="F94" s="139"/>
    </row>
    <row r="95" spans="1:6" s="165" customFormat="1" ht="12.75">
      <c r="A95" s="140" t="s">
        <v>158</v>
      </c>
      <c r="B95" s="141"/>
      <c r="C95" s="124"/>
      <c r="D95" s="129" t="s">
        <v>159</v>
      </c>
      <c r="E95" s="142">
        <f>SUM(E96+E100)</f>
        <v>10710</v>
      </c>
      <c r="F95" s="142">
        <f>SUM(F96+F100)</f>
        <v>8920</v>
      </c>
    </row>
    <row r="96" spans="1:6" ht="12.75">
      <c r="A96" s="135"/>
      <c r="B96" s="166" t="s">
        <v>160</v>
      </c>
      <c r="C96" s="120"/>
      <c r="D96" s="101" t="s">
        <v>161</v>
      </c>
      <c r="E96" s="136">
        <f>SUM(E97:E98)</f>
        <v>2210</v>
      </c>
      <c r="F96" s="136">
        <f>SUM(F97:F98)</f>
        <v>4920</v>
      </c>
    </row>
    <row r="97" spans="1:6" ht="12.75">
      <c r="A97" s="135"/>
      <c r="B97" s="166"/>
      <c r="C97" s="120" t="s">
        <v>55</v>
      </c>
      <c r="D97" s="101" t="s">
        <v>201</v>
      </c>
      <c r="E97" s="138">
        <v>420</v>
      </c>
      <c r="F97" s="137"/>
    </row>
    <row r="98" spans="1:6" ht="12.75">
      <c r="A98" s="135"/>
      <c r="B98" s="81"/>
      <c r="C98" s="120" t="s">
        <v>57</v>
      </c>
      <c r="D98" s="101" t="s">
        <v>63</v>
      </c>
      <c r="E98" s="138">
        <v>1790</v>
      </c>
      <c r="F98" s="139">
        <v>4920</v>
      </c>
    </row>
    <row r="99" spans="1:6" ht="12.75">
      <c r="A99" s="135"/>
      <c r="B99" s="81"/>
      <c r="C99" s="120"/>
      <c r="D99" s="101"/>
      <c r="E99" s="138"/>
      <c r="F99" s="139"/>
    </row>
    <row r="100" spans="1:6" ht="12.75">
      <c r="A100" s="135"/>
      <c r="B100" s="166" t="s">
        <v>203</v>
      </c>
      <c r="C100" s="120"/>
      <c r="D100" s="219" t="s">
        <v>202</v>
      </c>
      <c r="E100" s="136">
        <f>SUM(E101:E103)</f>
        <v>8500</v>
      </c>
      <c r="F100" s="136">
        <f>SUM(F101:F103)</f>
        <v>4000</v>
      </c>
    </row>
    <row r="101" spans="1:6" ht="12.75">
      <c r="A101" s="135"/>
      <c r="B101" s="81"/>
      <c r="C101" s="120" t="s">
        <v>55</v>
      </c>
      <c r="D101" s="101" t="s">
        <v>56</v>
      </c>
      <c r="E101" s="138">
        <v>6000</v>
      </c>
      <c r="F101" s="139"/>
    </row>
    <row r="102" spans="1:6" ht="12.75">
      <c r="A102" s="135"/>
      <c r="B102" s="81"/>
      <c r="C102" s="120" t="s">
        <v>85</v>
      </c>
      <c r="D102" s="101" t="s">
        <v>86</v>
      </c>
      <c r="E102" s="138"/>
      <c r="F102" s="139">
        <v>4000</v>
      </c>
    </row>
    <row r="103" spans="1:6" ht="12.75">
      <c r="A103" s="135"/>
      <c r="B103" s="81"/>
      <c r="C103" s="120" t="s">
        <v>57</v>
      </c>
      <c r="D103" s="101" t="s">
        <v>63</v>
      </c>
      <c r="E103" s="138">
        <v>2500</v>
      </c>
      <c r="F103" s="139"/>
    </row>
    <row r="104" spans="1:6" ht="12.75">
      <c r="A104" s="135"/>
      <c r="B104" s="81"/>
      <c r="C104" s="120"/>
      <c r="D104" s="101"/>
      <c r="E104" s="138"/>
      <c r="F104" s="139"/>
    </row>
    <row r="105" spans="1:6" ht="12.75">
      <c r="A105" s="124" t="s">
        <v>39</v>
      </c>
      <c r="B105" s="132"/>
      <c r="C105" s="124"/>
      <c r="D105" s="129" t="s">
        <v>40</v>
      </c>
      <c r="E105" s="134">
        <f>E106</f>
        <v>3213</v>
      </c>
      <c r="F105" s="126"/>
    </row>
    <row r="106" spans="1:6" ht="12.75">
      <c r="A106" s="135"/>
      <c r="B106" s="81" t="s">
        <v>41</v>
      </c>
      <c r="C106" s="120"/>
      <c r="D106" s="101" t="s">
        <v>42</v>
      </c>
      <c r="E106" s="136">
        <f>E107</f>
        <v>3213</v>
      </c>
      <c r="F106" s="137"/>
    </row>
    <row r="107" spans="1:6" ht="12.75">
      <c r="A107" s="135"/>
      <c r="B107" s="81"/>
      <c r="C107" s="120" t="s">
        <v>79</v>
      </c>
      <c r="D107" s="101" t="s">
        <v>80</v>
      </c>
      <c r="E107" s="138">
        <v>3213</v>
      </c>
      <c r="F107" s="139"/>
    </row>
    <row r="108" spans="1:6" ht="12.75">
      <c r="A108" s="135"/>
      <c r="B108" s="81"/>
      <c r="C108" s="120"/>
      <c r="D108" s="101"/>
      <c r="E108" s="138"/>
      <c r="F108" s="137"/>
    </row>
    <row r="109" spans="1:6" ht="25.5">
      <c r="A109" s="140" t="s">
        <v>27</v>
      </c>
      <c r="B109" s="141"/>
      <c r="C109" s="124"/>
      <c r="D109" s="129" t="s">
        <v>28</v>
      </c>
      <c r="E109" s="142">
        <f>SUM(E114+E118+E110)</f>
        <v>101400</v>
      </c>
      <c r="F109" s="142">
        <f>SUM(F110+F121)</f>
        <v>11400</v>
      </c>
    </row>
    <row r="110" spans="1:6" ht="12.75">
      <c r="A110" s="223"/>
      <c r="B110" s="224" t="s">
        <v>81</v>
      </c>
      <c r="C110" s="120"/>
      <c r="D110" s="101" t="s">
        <v>82</v>
      </c>
      <c r="E110" s="226">
        <f>E112</f>
        <v>6100</v>
      </c>
      <c r="F110" s="226">
        <f>F111</f>
        <v>6100</v>
      </c>
    </row>
    <row r="111" spans="1:6" ht="12.75">
      <c r="A111" s="223"/>
      <c r="B111" s="224"/>
      <c r="C111" s="120" t="s">
        <v>57</v>
      </c>
      <c r="D111" s="101" t="s">
        <v>63</v>
      </c>
      <c r="E111" s="225"/>
      <c r="F111" s="225">
        <v>6100</v>
      </c>
    </row>
    <row r="112" spans="1:6" ht="25.5">
      <c r="A112" s="223"/>
      <c r="B112" s="224"/>
      <c r="C112" s="120" t="s">
        <v>73</v>
      </c>
      <c r="D112" s="101" t="s">
        <v>95</v>
      </c>
      <c r="E112" s="225">
        <v>6100</v>
      </c>
      <c r="F112" s="225"/>
    </row>
    <row r="113" spans="1:6" ht="12.75">
      <c r="A113" s="220"/>
      <c r="B113" s="221"/>
      <c r="C113" s="146"/>
      <c r="D113" s="147"/>
      <c r="E113" s="222"/>
      <c r="F113" s="222"/>
    </row>
    <row r="114" spans="1:6" ht="12.75">
      <c r="A114" s="135"/>
      <c r="B114" s="81" t="s">
        <v>83</v>
      </c>
      <c r="C114" s="120"/>
      <c r="D114" s="144" t="s">
        <v>84</v>
      </c>
      <c r="E114" s="136">
        <f>SUM(D115:E116)</f>
        <v>50300</v>
      </c>
      <c r="F114" s="137"/>
    </row>
    <row r="115" spans="1:6" ht="12.75">
      <c r="A115" s="135"/>
      <c r="B115" s="81"/>
      <c r="C115" s="120" t="s">
        <v>55</v>
      </c>
      <c r="D115" s="101" t="s">
        <v>56</v>
      </c>
      <c r="E115" s="138">
        <v>45000</v>
      </c>
      <c r="F115" s="139"/>
    </row>
    <row r="116" spans="1:6" ht="12.75">
      <c r="A116" s="135"/>
      <c r="B116" s="81"/>
      <c r="C116" s="120" t="s">
        <v>224</v>
      </c>
      <c r="D116" s="101" t="s">
        <v>87</v>
      </c>
      <c r="E116" s="138">
        <v>5300</v>
      </c>
      <c r="F116" s="139"/>
    </row>
    <row r="117" spans="1:6" ht="12.75">
      <c r="A117" s="135"/>
      <c r="B117" s="81"/>
      <c r="C117" s="120"/>
      <c r="D117" s="101"/>
      <c r="E117" s="138"/>
      <c r="F117" s="139"/>
    </row>
    <row r="118" spans="1:6" ht="12.75">
      <c r="A118" s="135"/>
      <c r="B118" s="81" t="s">
        <v>88</v>
      </c>
      <c r="C118" s="120"/>
      <c r="D118" s="143" t="s">
        <v>89</v>
      </c>
      <c r="E118" s="136">
        <f>E119</f>
        <v>45000</v>
      </c>
      <c r="F118" s="137"/>
    </row>
    <row r="119" spans="1:6" ht="40.5" customHeight="1">
      <c r="A119" s="135"/>
      <c r="B119" s="81"/>
      <c r="C119" s="120" t="s">
        <v>90</v>
      </c>
      <c r="D119" s="101" t="s">
        <v>91</v>
      </c>
      <c r="E119" s="138">
        <v>45000</v>
      </c>
      <c r="F119" s="139"/>
    </row>
    <row r="120" spans="1:6" ht="13.5" customHeight="1">
      <c r="A120" s="135"/>
      <c r="B120" s="81"/>
      <c r="C120" s="120"/>
      <c r="D120" s="101"/>
      <c r="E120" s="138"/>
      <c r="F120" s="139"/>
    </row>
    <row r="121" spans="1:6" ht="13.5" customHeight="1">
      <c r="A121" s="135"/>
      <c r="B121" s="166" t="s">
        <v>223</v>
      </c>
      <c r="C121" s="120"/>
      <c r="D121" s="101" t="s">
        <v>37</v>
      </c>
      <c r="E121" s="138"/>
      <c r="F121" s="137">
        <f>SUM(F122:F123)</f>
        <v>5300</v>
      </c>
    </row>
    <row r="122" spans="1:6" ht="13.5" customHeight="1">
      <c r="A122" s="135"/>
      <c r="B122" s="81"/>
      <c r="C122" s="120" t="s">
        <v>55</v>
      </c>
      <c r="D122" s="101" t="s">
        <v>56</v>
      </c>
      <c r="E122" s="138"/>
      <c r="F122" s="139">
        <v>1300</v>
      </c>
    </row>
    <row r="123" spans="1:6" ht="13.5" customHeight="1">
      <c r="A123" s="135"/>
      <c r="B123" s="81"/>
      <c r="C123" s="120" t="s">
        <v>57</v>
      </c>
      <c r="D123" s="101" t="s">
        <v>58</v>
      </c>
      <c r="E123" s="138"/>
      <c r="F123" s="139">
        <v>4000</v>
      </c>
    </row>
    <row r="124" spans="1:6" ht="12.75">
      <c r="A124" s="135"/>
      <c r="B124" s="81"/>
      <c r="C124" s="120"/>
      <c r="D124" s="101"/>
      <c r="E124" s="138"/>
      <c r="F124" s="139"/>
    </row>
    <row r="125" spans="1:6" ht="25.5">
      <c r="A125" s="140" t="s">
        <v>61</v>
      </c>
      <c r="B125" s="141"/>
      <c r="C125" s="124"/>
      <c r="D125" s="125" t="s">
        <v>62</v>
      </c>
      <c r="E125" s="142">
        <f>E126</f>
        <v>10000</v>
      </c>
      <c r="F125" s="145"/>
    </row>
    <row r="126" spans="1:6" ht="12.75">
      <c r="A126" s="135"/>
      <c r="B126" s="81" t="s">
        <v>92</v>
      </c>
      <c r="C126" s="120"/>
      <c r="D126" s="101" t="s">
        <v>37</v>
      </c>
      <c r="E126" s="148">
        <f>E127</f>
        <v>10000</v>
      </c>
      <c r="F126" s="136"/>
    </row>
    <row r="127" spans="1:6" ht="12.75">
      <c r="A127" s="135"/>
      <c r="B127" s="81"/>
      <c r="C127" s="120" t="s">
        <v>57</v>
      </c>
      <c r="D127" s="101" t="s">
        <v>58</v>
      </c>
      <c r="E127" s="149">
        <v>10000</v>
      </c>
      <c r="F127" s="138"/>
    </row>
    <row r="128" spans="1:6" ht="12.75">
      <c r="A128" s="150"/>
      <c r="B128" s="151"/>
      <c r="C128" s="152"/>
      <c r="D128" s="153"/>
      <c r="E128" s="154"/>
      <c r="F128" s="138"/>
    </row>
    <row r="129" spans="1:6" ht="12.75">
      <c r="A129" s="155"/>
      <c r="B129" s="155"/>
      <c r="C129" s="82"/>
      <c r="D129" s="156"/>
      <c r="E129" s="157">
        <f>SUM(E10+E17+E40+E95+E105+E109+E125+E91+E25+E62+E86+E32+E72)</f>
        <v>336894.88</v>
      </c>
      <c r="F129" s="158">
        <f>SUM(F10+F17+F40+F95+F105+F109+F125+F91+F25+F62+F86+F32+F72)</f>
        <v>249986</v>
      </c>
    </row>
    <row r="130" spans="1:6" ht="12.75">
      <c r="A130" s="155"/>
      <c r="B130" s="155"/>
      <c r="C130" s="82"/>
      <c r="D130" s="82"/>
      <c r="E130" s="159"/>
      <c r="F130" s="159"/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32" sqref="E32"/>
    </sheetView>
  </sheetViews>
  <sheetFormatPr defaultColWidth="9.140625" defaultRowHeight="12.75"/>
  <cols>
    <col min="1" max="1" width="6.140625" style="0" customWidth="1"/>
    <col min="4" max="4" width="40.57421875" style="0" customWidth="1"/>
    <col min="5" max="5" width="12.7109375" style="0" customWidth="1"/>
    <col min="6" max="6" width="13.7109375" style="0" customWidth="1"/>
  </cols>
  <sheetData>
    <row r="1" spans="1:6" ht="12.75">
      <c r="A1" s="167"/>
      <c r="B1" s="167"/>
      <c r="C1" s="167"/>
      <c r="D1" s="239" t="s">
        <v>162</v>
      </c>
      <c r="E1" s="238"/>
      <c r="F1" s="238"/>
    </row>
    <row r="2" spans="1:6" ht="12.75">
      <c r="A2" s="167"/>
      <c r="B2" s="167"/>
      <c r="C2" s="167"/>
      <c r="D2" s="239" t="s">
        <v>98</v>
      </c>
      <c r="E2" s="238"/>
      <c r="F2" s="238"/>
    </row>
    <row r="3" spans="1:6" ht="12.75">
      <c r="A3" s="167"/>
      <c r="B3" s="167"/>
      <c r="C3" s="167"/>
      <c r="D3" s="239" t="s">
        <v>145</v>
      </c>
      <c r="E3" s="238"/>
      <c r="F3" s="238"/>
    </row>
    <row r="5" spans="1:6" ht="15">
      <c r="A5" s="240" t="s">
        <v>163</v>
      </c>
      <c r="B5" s="240"/>
      <c r="C5" s="240"/>
      <c r="D5" s="240"/>
      <c r="E5" s="240"/>
      <c r="F5" s="240"/>
    </row>
    <row r="6" spans="1:6" ht="15">
      <c r="A6" s="240" t="s">
        <v>164</v>
      </c>
      <c r="B6" s="240"/>
      <c r="C6" s="240"/>
      <c r="D6" s="240"/>
      <c r="E6" s="240"/>
      <c r="F6" s="240"/>
    </row>
    <row r="7" spans="1:6" ht="15">
      <c r="A7" s="240" t="s">
        <v>45</v>
      </c>
      <c r="B7" s="240"/>
      <c r="C7" s="240"/>
      <c r="D7" s="240"/>
      <c r="E7" s="240"/>
      <c r="F7" s="240"/>
    </row>
    <row r="9" spans="1:6" ht="12.75">
      <c r="A9" s="168" t="s">
        <v>3</v>
      </c>
      <c r="B9" s="169" t="s">
        <v>4</v>
      </c>
      <c r="C9" s="168" t="s">
        <v>5</v>
      </c>
      <c r="D9" s="170" t="s">
        <v>6</v>
      </c>
      <c r="E9" s="171" t="s">
        <v>7</v>
      </c>
      <c r="F9" s="171" t="s">
        <v>8</v>
      </c>
    </row>
    <row r="10" spans="1:6" ht="12.75">
      <c r="A10" s="172">
        <v>1</v>
      </c>
      <c r="B10" s="173">
        <v>2</v>
      </c>
      <c r="C10" s="174">
        <v>3</v>
      </c>
      <c r="D10" s="175">
        <v>4</v>
      </c>
      <c r="E10" s="176">
        <v>5</v>
      </c>
      <c r="F10" s="176">
        <v>6</v>
      </c>
    </row>
    <row r="11" spans="1:7" ht="12.75">
      <c r="A11" s="177" t="s">
        <v>16</v>
      </c>
      <c r="B11" s="178"/>
      <c r="C11" s="179"/>
      <c r="D11" s="180" t="s">
        <v>17</v>
      </c>
      <c r="E11" s="201">
        <f>SUM(E12+E16)</f>
        <v>8275</v>
      </c>
      <c r="F11" s="201">
        <f>SUM(F12+F16)</f>
        <v>1926</v>
      </c>
      <c r="G11" s="207"/>
    </row>
    <row r="12" spans="1:7" ht="12.75">
      <c r="A12" s="182"/>
      <c r="B12" s="183" t="s">
        <v>18</v>
      </c>
      <c r="C12" s="184"/>
      <c r="D12" s="185" t="s">
        <v>93</v>
      </c>
      <c r="E12" s="204">
        <f>E14</f>
        <v>1926</v>
      </c>
      <c r="F12" s="204">
        <f>F13</f>
        <v>1926</v>
      </c>
      <c r="G12" s="207"/>
    </row>
    <row r="13" spans="1:7" ht="12.75">
      <c r="A13" s="182"/>
      <c r="B13" s="183"/>
      <c r="C13" s="184" t="s">
        <v>59</v>
      </c>
      <c r="D13" s="187" t="s">
        <v>60</v>
      </c>
      <c r="E13" s="203"/>
      <c r="F13" s="203">
        <v>1926</v>
      </c>
      <c r="G13" s="207"/>
    </row>
    <row r="14" spans="1:7" ht="12.75">
      <c r="A14" s="182"/>
      <c r="B14" s="183"/>
      <c r="C14" s="184" t="s">
        <v>96</v>
      </c>
      <c r="D14" s="187" t="s">
        <v>97</v>
      </c>
      <c r="E14" s="203">
        <v>1926</v>
      </c>
      <c r="F14" s="203"/>
      <c r="G14" s="207"/>
    </row>
    <row r="15" spans="1:7" ht="12.75">
      <c r="A15" s="182"/>
      <c r="B15" s="183"/>
      <c r="C15" s="184"/>
      <c r="D15" s="187"/>
      <c r="E15" s="204"/>
      <c r="F15" s="203"/>
      <c r="G15" s="207"/>
    </row>
    <row r="16" spans="1:7" ht="12.75">
      <c r="A16" s="182"/>
      <c r="B16" s="183" t="s">
        <v>36</v>
      </c>
      <c r="C16" s="184"/>
      <c r="D16" s="187" t="s">
        <v>37</v>
      </c>
      <c r="E16" s="204">
        <f>E17</f>
        <v>6349</v>
      </c>
      <c r="F16" s="203"/>
      <c r="G16" s="207"/>
    </row>
    <row r="17" spans="1:7" ht="12.75">
      <c r="A17" s="182"/>
      <c r="B17" s="183"/>
      <c r="C17" s="184" t="s">
        <v>55</v>
      </c>
      <c r="D17" s="187" t="s">
        <v>179</v>
      </c>
      <c r="E17" s="203">
        <v>6349</v>
      </c>
      <c r="F17" s="203"/>
      <c r="G17" s="207"/>
    </row>
    <row r="18" spans="1:7" ht="12.75">
      <c r="A18" s="189"/>
      <c r="B18" s="190"/>
      <c r="C18" s="191"/>
      <c r="D18" s="192"/>
      <c r="E18" s="205"/>
      <c r="F18" s="210"/>
      <c r="G18" s="207"/>
    </row>
    <row r="19" spans="1:7" ht="12.75">
      <c r="A19" s="195"/>
      <c r="D19" s="196"/>
      <c r="E19" s="206">
        <f>E11</f>
        <v>8275</v>
      </c>
      <c r="F19" s="206">
        <f>F11</f>
        <v>1926</v>
      </c>
      <c r="G19" s="207"/>
    </row>
    <row r="20" spans="5:7" ht="12.75">
      <c r="E20" s="207"/>
      <c r="F20" s="207"/>
      <c r="G20" s="207"/>
    </row>
    <row r="21" spans="5:7" ht="12.75">
      <c r="E21" s="207"/>
      <c r="F21" s="207"/>
      <c r="G21" s="207"/>
    </row>
    <row r="22" spans="5:7" ht="12.75">
      <c r="E22" s="207"/>
      <c r="F22" s="207"/>
      <c r="G22" s="207"/>
    </row>
    <row r="23" spans="5:7" ht="12.75">
      <c r="E23" s="207"/>
      <c r="F23" s="207"/>
      <c r="G23" s="207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L33" sqref="L33"/>
    </sheetView>
  </sheetViews>
  <sheetFormatPr defaultColWidth="9.140625" defaultRowHeight="12.75"/>
  <cols>
    <col min="1" max="1" width="7.140625" style="0" customWidth="1"/>
    <col min="4" max="4" width="37.7109375" style="0" customWidth="1"/>
    <col min="5" max="5" width="13.28125" style="0" customWidth="1"/>
    <col min="6" max="6" width="13.8515625" style="0" customWidth="1"/>
  </cols>
  <sheetData>
    <row r="1" spans="1:6" ht="12.75">
      <c r="A1" s="167"/>
      <c r="B1" s="167"/>
      <c r="C1" s="167"/>
      <c r="D1" s="239" t="s">
        <v>165</v>
      </c>
      <c r="E1" s="238"/>
      <c r="F1" s="238"/>
    </row>
    <row r="2" spans="1:6" ht="12.75">
      <c r="A2" s="167"/>
      <c r="B2" s="167"/>
      <c r="C2" s="167"/>
      <c r="D2" s="239" t="s">
        <v>98</v>
      </c>
      <c r="E2" s="238"/>
      <c r="F2" s="238"/>
    </row>
    <row r="3" spans="1:6" ht="12.75">
      <c r="A3" s="167"/>
      <c r="B3" s="167"/>
      <c r="C3" s="167"/>
      <c r="D3" s="239" t="s">
        <v>145</v>
      </c>
      <c r="E3" s="238"/>
      <c r="F3" s="238"/>
    </row>
    <row r="5" spans="1:6" ht="15">
      <c r="A5" s="240" t="s">
        <v>163</v>
      </c>
      <c r="B5" s="240"/>
      <c r="C5" s="240"/>
      <c r="D5" s="240"/>
      <c r="E5" s="240"/>
      <c r="F5" s="240"/>
    </row>
    <row r="6" spans="1:6" ht="15">
      <c r="A6" s="240" t="s">
        <v>166</v>
      </c>
      <c r="B6" s="240"/>
      <c r="C6" s="240"/>
      <c r="D6" s="240"/>
      <c r="E6" s="240"/>
      <c r="F6" s="240"/>
    </row>
    <row r="7" spans="1:6" ht="15">
      <c r="A7" s="240" t="s">
        <v>45</v>
      </c>
      <c r="B7" s="240"/>
      <c r="C7" s="240"/>
      <c r="D7" s="240"/>
      <c r="E7" s="240"/>
      <c r="F7" s="240"/>
    </row>
    <row r="9" spans="1:6" ht="12.75">
      <c r="A9" s="168" t="s">
        <v>3</v>
      </c>
      <c r="B9" s="169" t="s">
        <v>4</v>
      </c>
      <c r="C9" s="168" t="s">
        <v>5</v>
      </c>
      <c r="D9" s="170" t="s">
        <v>6</v>
      </c>
      <c r="E9" s="171" t="s">
        <v>7</v>
      </c>
      <c r="F9" s="171" t="s">
        <v>8</v>
      </c>
    </row>
    <row r="10" spans="1:6" ht="12.75">
      <c r="A10" s="172">
        <v>1</v>
      </c>
      <c r="B10" s="173">
        <v>2</v>
      </c>
      <c r="C10" s="174">
        <v>3</v>
      </c>
      <c r="D10" s="175">
        <v>4</v>
      </c>
      <c r="E10" s="176">
        <v>5</v>
      </c>
      <c r="F10" s="176">
        <v>6</v>
      </c>
    </row>
    <row r="11" spans="1:6" ht="12.75">
      <c r="A11" s="177" t="s">
        <v>16</v>
      </c>
      <c r="B11" s="178"/>
      <c r="C11" s="179"/>
      <c r="D11" s="180" t="s">
        <v>17</v>
      </c>
      <c r="E11" s="181">
        <f>E12</f>
        <v>1300</v>
      </c>
      <c r="F11" s="181">
        <f>F12</f>
        <v>1300</v>
      </c>
    </row>
    <row r="12" spans="1:6" ht="12.75">
      <c r="A12" s="182"/>
      <c r="B12" s="183" t="s">
        <v>18</v>
      </c>
      <c r="C12" s="184"/>
      <c r="D12" s="185" t="s">
        <v>93</v>
      </c>
      <c r="E12" s="186">
        <f>SUM(E13:E16)</f>
        <v>1300</v>
      </c>
      <c r="F12" s="186">
        <f>SUM(F13:F16)</f>
        <v>1300</v>
      </c>
    </row>
    <row r="13" spans="1:6" ht="12.75" customHeight="1">
      <c r="A13" s="182"/>
      <c r="B13" s="183"/>
      <c r="C13" s="184" t="s">
        <v>55</v>
      </c>
      <c r="D13" s="187" t="s">
        <v>56</v>
      </c>
      <c r="E13" s="188"/>
      <c r="F13" s="188">
        <v>1300</v>
      </c>
    </row>
    <row r="14" spans="1:6" ht="12" customHeight="1">
      <c r="A14" s="182"/>
      <c r="B14" s="183"/>
      <c r="C14" s="184" t="s">
        <v>85</v>
      </c>
      <c r="D14" s="187" t="s">
        <v>86</v>
      </c>
      <c r="E14" s="188">
        <v>800</v>
      </c>
      <c r="F14" s="188"/>
    </row>
    <row r="15" spans="1:6" ht="12" customHeight="1">
      <c r="A15" s="182"/>
      <c r="B15" s="183"/>
      <c r="C15" s="184" t="s">
        <v>196</v>
      </c>
      <c r="D15" s="187" t="s">
        <v>197</v>
      </c>
      <c r="E15" s="188">
        <v>50</v>
      </c>
      <c r="F15" s="188"/>
    </row>
    <row r="16" spans="1:6" ht="25.5">
      <c r="A16" s="182"/>
      <c r="B16" s="183"/>
      <c r="C16" s="184" t="s">
        <v>72</v>
      </c>
      <c r="D16" s="187" t="s">
        <v>173</v>
      </c>
      <c r="E16" s="188">
        <v>450</v>
      </c>
      <c r="F16" s="188"/>
    </row>
    <row r="17" spans="1:6" ht="12.75">
      <c r="A17" s="189"/>
      <c r="B17" s="190"/>
      <c r="C17" s="191"/>
      <c r="D17" s="192"/>
      <c r="E17" s="194"/>
      <c r="F17" s="193"/>
    </row>
    <row r="18" spans="1:6" ht="12.75">
      <c r="A18" s="195"/>
      <c r="D18" s="196"/>
      <c r="E18" s="197">
        <f>E11</f>
        <v>1300</v>
      </c>
      <c r="F18" s="197">
        <f>F11</f>
        <v>1300</v>
      </c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44" sqref="D44"/>
    </sheetView>
  </sheetViews>
  <sheetFormatPr defaultColWidth="9.140625" defaultRowHeight="12.75"/>
  <cols>
    <col min="1" max="1" width="6.7109375" style="0" customWidth="1"/>
    <col min="4" max="4" width="39.00390625" style="0" customWidth="1"/>
    <col min="5" max="5" width="14.00390625" style="0" customWidth="1"/>
    <col min="6" max="6" width="14.140625" style="0" customWidth="1"/>
  </cols>
  <sheetData>
    <row r="1" spans="1:6" ht="12.75">
      <c r="A1" s="167"/>
      <c r="B1" s="167"/>
      <c r="C1" s="167"/>
      <c r="D1" s="239" t="s">
        <v>167</v>
      </c>
      <c r="E1" s="238"/>
      <c r="F1" s="238"/>
    </row>
    <row r="2" spans="1:6" ht="12.75">
      <c r="A2" s="167"/>
      <c r="B2" s="167"/>
      <c r="C2" s="167"/>
      <c r="D2" s="239" t="s">
        <v>98</v>
      </c>
      <c r="E2" s="238"/>
      <c r="F2" s="238"/>
    </row>
    <row r="3" spans="1:6" ht="12.75">
      <c r="A3" s="167"/>
      <c r="B3" s="167"/>
      <c r="C3" s="167"/>
      <c r="D3" s="239" t="s">
        <v>145</v>
      </c>
      <c r="E3" s="238"/>
      <c r="F3" s="238"/>
    </row>
    <row r="5" spans="1:6" ht="15">
      <c r="A5" s="240" t="s">
        <v>163</v>
      </c>
      <c r="B5" s="240"/>
      <c r="C5" s="240"/>
      <c r="D5" s="240"/>
      <c r="E5" s="240"/>
      <c r="F5" s="240"/>
    </row>
    <row r="6" spans="1:6" ht="15">
      <c r="A6" s="240" t="s">
        <v>168</v>
      </c>
      <c r="B6" s="240"/>
      <c r="C6" s="240"/>
      <c r="D6" s="240"/>
      <c r="E6" s="240"/>
      <c r="F6" s="240"/>
    </row>
    <row r="7" spans="1:6" ht="15">
      <c r="A7" s="240" t="s">
        <v>45</v>
      </c>
      <c r="B7" s="240"/>
      <c r="C7" s="240"/>
      <c r="D7" s="240"/>
      <c r="E7" s="240"/>
      <c r="F7" s="240"/>
    </row>
    <row r="9" spans="1:6" ht="12.75">
      <c r="A9" s="168" t="s">
        <v>3</v>
      </c>
      <c r="B9" s="169" t="s">
        <v>4</v>
      </c>
      <c r="C9" s="168" t="s">
        <v>5</v>
      </c>
      <c r="D9" s="170" t="s">
        <v>6</v>
      </c>
      <c r="E9" s="171" t="s">
        <v>7</v>
      </c>
      <c r="F9" s="171" t="s">
        <v>8</v>
      </c>
    </row>
    <row r="10" spans="1:6" ht="12.75">
      <c r="A10" s="172">
        <v>1</v>
      </c>
      <c r="B10" s="173">
        <v>2</v>
      </c>
      <c r="C10" s="174">
        <v>3</v>
      </c>
      <c r="D10" s="175">
        <v>4</v>
      </c>
      <c r="E10" s="176">
        <v>5</v>
      </c>
      <c r="F10" s="176">
        <v>6</v>
      </c>
    </row>
    <row r="11" spans="1:6" ht="12.75">
      <c r="A11" s="177" t="s">
        <v>16</v>
      </c>
      <c r="B11" s="178"/>
      <c r="C11" s="179"/>
      <c r="D11" s="180" t="s">
        <v>17</v>
      </c>
      <c r="E11" s="181">
        <f>SUM(E12+E15)</f>
        <v>26000</v>
      </c>
      <c r="F11" s="181"/>
    </row>
    <row r="12" spans="1:6" ht="12.75">
      <c r="A12" s="184"/>
      <c r="B12" s="198" t="s">
        <v>177</v>
      </c>
      <c r="C12" s="184"/>
      <c r="D12" s="187" t="s">
        <v>178</v>
      </c>
      <c r="E12" s="209">
        <f>E13</f>
        <v>18000</v>
      </c>
      <c r="F12" s="199"/>
    </row>
    <row r="13" spans="1:6" ht="25.5">
      <c r="A13" s="184"/>
      <c r="B13" s="198"/>
      <c r="C13" s="184" t="s">
        <v>73</v>
      </c>
      <c r="D13" s="101" t="s">
        <v>95</v>
      </c>
      <c r="E13" s="199">
        <v>18000</v>
      </c>
      <c r="F13" s="199"/>
    </row>
    <row r="14" spans="1:6" ht="12.75">
      <c r="A14" s="184"/>
      <c r="B14" s="198"/>
      <c r="C14" s="184"/>
      <c r="D14" s="187"/>
      <c r="E14" s="199"/>
      <c r="F14" s="199"/>
    </row>
    <row r="15" spans="1:6" ht="12.75">
      <c r="A15" s="182"/>
      <c r="B15" s="183" t="s">
        <v>36</v>
      </c>
      <c r="C15" s="184"/>
      <c r="D15" s="187" t="s">
        <v>37</v>
      </c>
      <c r="E15" s="186">
        <f>E16</f>
        <v>8000</v>
      </c>
      <c r="F15" s="188"/>
    </row>
    <row r="16" spans="1:6" ht="12.75">
      <c r="A16" s="182"/>
      <c r="B16" s="183"/>
      <c r="C16" s="184" t="s">
        <v>55</v>
      </c>
      <c r="D16" s="187" t="s">
        <v>56</v>
      </c>
      <c r="E16" s="188">
        <v>8000</v>
      </c>
      <c r="F16" s="188"/>
    </row>
    <row r="17" spans="1:6" ht="12.75">
      <c r="A17" s="189"/>
      <c r="B17" s="190"/>
      <c r="C17" s="191"/>
      <c r="D17" s="192"/>
      <c r="E17" s="193"/>
      <c r="F17" s="194"/>
    </row>
    <row r="18" spans="1:6" ht="12.75">
      <c r="A18" s="195"/>
      <c r="D18" s="196"/>
      <c r="E18" s="197">
        <f>E11</f>
        <v>26000</v>
      </c>
      <c r="F18" s="197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43" sqref="D43"/>
    </sheetView>
  </sheetViews>
  <sheetFormatPr defaultColWidth="9.140625" defaultRowHeight="12.75"/>
  <cols>
    <col min="1" max="1" width="7.28125" style="0" customWidth="1"/>
    <col min="4" max="4" width="37.00390625" style="0" customWidth="1"/>
    <col min="5" max="5" width="13.7109375" style="0" customWidth="1"/>
    <col min="6" max="6" width="14.421875" style="0" customWidth="1"/>
  </cols>
  <sheetData>
    <row r="1" spans="1:6" ht="12.75">
      <c r="A1" s="167"/>
      <c r="B1" s="167"/>
      <c r="C1" s="167"/>
      <c r="D1" s="239" t="s">
        <v>169</v>
      </c>
      <c r="E1" s="238"/>
      <c r="F1" s="238"/>
    </row>
    <row r="2" spans="1:6" ht="12.75">
      <c r="A2" s="167"/>
      <c r="B2" s="167"/>
      <c r="C2" s="167"/>
      <c r="D2" s="239" t="s">
        <v>98</v>
      </c>
      <c r="E2" s="238"/>
      <c r="F2" s="238"/>
    </row>
    <row r="3" spans="1:6" ht="12.75">
      <c r="A3" s="167"/>
      <c r="B3" s="167"/>
      <c r="C3" s="167"/>
      <c r="D3" s="239" t="s">
        <v>145</v>
      </c>
      <c r="E3" s="238"/>
      <c r="F3" s="238"/>
    </row>
    <row r="5" spans="1:9" ht="15">
      <c r="A5" s="240" t="s">
        <v>163</v>
      </c>
      <c r="B5" s="240"/>
      <c r="C5" s="240"/>
      <c r="D5" s="240"/>
      <c r="E5" s="240"/>
      <c r="F5" s="240"/>
      <c r="H5" s="195"/>
      <c r="I5" s="195"/>
    </row>
    <row r="6" spans="1:9" ht="15">
      <c r="A6" s="240" t="s">
        <v>174</v>
      </c>
      <c r="B6" s="240"/>
      <c r="C6" s="240"/>
      <c r="D6" s="240"/>
      <c r="E6" s="240"/>
      <c r="F6" s="240"/>
      <c r="H6" s="195"/>
      <c r="I6" s="195"/>
    </row>
    <row r="7" spans="1:9" ht="15">
      <c r="A7" s="240" t="s">
        <v>45</v>
      </c>
      <c r="B7" s="240"/>
      <c r="C7" s="240"/>
      <c r="D7" s="240"/>
      <c r="E7" s="240"/>
      <c r="F7" s="240"/>
      <c r="H7" s="195"/>
      <c r="I7" s="195"/>
    </row>
    <row r="8" spans="8:9" ht="12.75">
      <c r="H8" s="195"/>
      <c r="I8" s="195"/>
    </row>
    <row r="9" spans="1:9" ht="12.75">
      <c r="A9" s="168" t="s">
        <v>3</v>
      </c>
      <c r="B9" s="169" t="s">
        <v>4</v>
      </c>
      <c r="C9" s="168" t="s">
        <v>5</v>
      </c>
      <c r="D9" s="170" t="s">
        <v>6</v>
      </c>
      <c r="E9" s="171" t="s">
        <v>7</v>
      </c>
      <c r="F9" s="171" t="s">
        <v>8</v>
      </c>
      <c r="H9" s="195"/>
      <c r="I9" s="195"/>
    </row>
    <row r="10" spans="1:9" ht="12.75">
      <c r="A10" s="172">
        <v>1</v>
      </c>
      <c r="B10" s="173">
        <v>2</v>
      </c>
      <c r="C10" s="174">
        <v>3</v>
      </c>
      <c r="D10" s="175">
        <v>4</v>
      </c>
      <c r="E10" s="176">
        <v>5</v>
      </c>
      <c r="F10" s="176">
        <v>6</v>
      </c>
      <c r="H10" s="195"/>
      <c r="I10" s="195"/>
    </row>
    <row r="11" spans="1:9" ht="12.75">
      <c r="A11" s="177" t="s">
        <v>16</v>
      </c>
      <c r="B11" s="178"/>
      <c r="C11" s="179"/>
      <c r="D11" s="180" t="s">
        <v>17</v>
      </c>
      <c r="E11" s="201">
        <f>E12</f>
        <v>875</v>
      </c>
      <c r="F11" s="227">
        <f>F12</f>
        <v>875</v>
      </c>
      <c r="H11" s="195"/>
      <c r="I11" s="195"/>
    </row>
    <row r="12" spans="1:9" ht="25.5">
      <c r="A12" s="182"/>
      <c r="B12" s="183" t="s">
        <v>175</v>
      </c>
      <c r="C12" s="184"/>
      <c r="D12" s="187" t="s">
        <v>176</v>
      </c>
      <c r="E12" s="204">
        <f>SUM(E13:E16)</f>
        <v>875</v>
      </c>
      <c r="F12" s="204">
        <f>SUM(F13:F16)</f>
        <v>875</v>
      </c>
      <c r="H12" s="195"/>
      <c r="I12" s="195"/>
    </row>
    <row r="13" spans="1:9" ht="12.75">
      <c r="A13" s="182"/>
      <c r="B13" s="183"/>
      <c r="C13" s="184" t="s">
        <v>59</v>
      </c>
      <c r="D13" s="187" t="s">
        <v>60</v>
      </c>
      <c r="E13" s="203"/>
      <c r="F13" s="203">
        <v>875</v>
      </c>
      <c r="H13" s="195"/>
      <c r="I13" s="195"/>
    </row>
    <row r="14" spans="1:9" ht="12.75">
      <c r="A14" s="182"/>
      <c r="B14" s="183"/>
      <c r="C14" s="184" t="s">
        <v>55</v>
      </c>
      <c r="D14" s="187" t="s">
        <v>56</v>
      </c>
      <c r="E14" s="203">
        <v>500</v>
      </c>
      <c r="F14" s="228"/>
      <c r="H14" s="195"/>
      <c r="I14" s="195"/>
    </row>
    <row r="15" spans="1:9" ht="12.75">
      <c r="A15" s="182"/>
      <c r="B15" s="183"/>
      <c r="C15" s="184" t="s">
        <v>74</v>
      </c>
      <c r="D15" s="187" t="s">
        <v>76</v>
      </c>
      <c r="E15" s="203">
        <v>125</v>
      </c>
      <c r="F15" s="204"/>
      <c r="G15" s="229"/>
      <c r="H15" s="195"/>
      <c r="I15" s="195"/>
    </row>
    <row r="16" spans="1:9" ht="25.5">
      <c r="A16" s="182"/>
      <c r="B16" s="183"/>
      <c r="C16" s="184" t="s">
        <v>190</v>
      </c>
      <c r="D16" s="131" t="s">
        <v>191</v>
      </c>
      <c r="E16" s="203">
        <v>250</v>
      </c>
      <c r="F16" s="203"/>
      <c r="H16" s="195"/>
      <c r="I16" s="195"/>
    </row>
    <row r="17" spans="1:9" ht="12.75">
      <c r="A17" s="189"/>
      <c r="B17" s="190"/>
      <c r="C17" s="191"/>
      <c r="D17" s="192"/>
      <c r="E17" s="205"/>
      <c r="F17" s="205"/>
      <c r="H17" s="195"/>
      <c r="I17" s="195"/>
    </row>
    <row r="18" spans="1:9" ht="12.75">
      <c r="A18" s="195"/>
      <c r="D18" s="196"/>
      <c r="E18" s="206">
        <f>E11</f>
        <v>875</v>
      </c>
      <c r="F18" s="231">
        <f>F11</f>
        <v>875</v>
      </c>
      <c r="H18" s="195"/>
      <c r="I18" s="195"/>
    </row>
    <row r="19" spans="5:9" ht="12.75">
      <c r="E19" s="207"/>
      <c r="F19" s="230"/>
      <c r="G19" s="195"/>
      <c r="H19" s="195"/>
      <c r="I19" s="195"/>
    </row>
    <row r="20" spans="6:9" ht="12.75">
      <c r="F20" s="195"/>
      <c r="G20" s="195"/>
      <c r="H20" s="195"/>
      <c r="I20" s="195"/>
    </row>
    <row r="21" spans="8:9" ht="12.75">
      <c r="H21" s="195"/>
      <c r="I21" s="195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43" sqref="D43"/>
    </sheetView>
  </sheetViews>
  <sheetFormatPr defaultColWidth="9.140625" defaultRowHeight="12.75"/>
  <cols>
    <col min="1" max="1" width="6.7109375" style="0" customWidth="1"/>
    <col min="4" max="4" width="39.00390625" style="0" customWidth="1"/>
    <col min="5" max="6" width="13.7109375" style="0" customWidth="1"/>
  </cols>
  <sheetData>
    <row r="1" spans="1:6" ht="12.75">
      <c r="A1" s="167"/>
      <c r="B1" s="167"/>
      <c r="C1" s="167"/>
      <c r="D1" s="236" t="s">
        <v>172</v>
      </c>
      <c r="E1" s="235"/>
      <c r="F1" s="235"/>
    </row>
    <row r="2" spans="1:6" ht="12.75">
      <c r="A2" s="167"/>
      <c r="B2" s="167"/>
      <c r="C2" s="167"/>
      <c r="D2" s="236" t="s">
        <v>98</v>
      </c>
      <c r="E2" s="235"/>
      <c r="F2" s="235"/>
    </row>
    <row r="3" spans="1:6" ht="12.75">
      <c r="A3" s="167"/>
      <c r="B3" s="167"/>
      <c r="C3" s="167"/>
      <c r="D3" s="236" t="s">
        <v>99</v>
      </c>
      <c r="E3" s="235"/>
      <c r="F3" s="235"/>
    </row>
    <row r="5" spans="1:6" ht="15">
      <c r="A5" s="240" t="s">
        <v>163</v>
      </c>
      <c r="B5" s="240"/>
      <c r="C5" s="240"/>
      <c r="D5" s="240"/>
      <c r="E5" s="240"/>
      <c r="F5" s="240"/>
    </row>
    <row r="6" spans="1:6" ht="15">
      <c r="A6" s="240" t="s">
        <v>170</v>
      </c>
      <c r="B6" s="240"/>
      <c r="C6" s="240"/>
      <c r="D6" s="240"/>
      <c r="E6" s="240"/>
      <c r="F6" s="240"/>
    </row>
    <row r="7" spans="1:6" ht="15">
      <c r="A7" s="240" t="s">
        <v>45</v>
      </c>
      <c r="B7" s="240"/>
      <c r="C7" s="240"/>
      <c r="D7" s="240"/>
      <c r="E7" s="240"/>
      <c r="F7" s="240"/>
    </row>
    <row r="9" spans="1:6" ht="12.75">
      <c r="A9" s="168" t="s">
        <v>3</v>
      </c>
      <c r="B9" s="169" t="s">
        <v>4</v>
      </c>
      <c r="C9" s="168" t="s">
        <v>5</v>
      </c>
      <c r="D9" s="170" t="s">
        <v>6</v>
      </c>
      <c r="E9" s="171" t="s">
        <v>7</v>
      </c>
      <c r="F9" s="171" t="s">
        <v>8</v>
      </c>
    </row>
    <row r="10" spans="1:6" ht="12.75">
      <c r="A10" s="172">
        <v>1</v>
      </c>
      <c r="B10" s="173">
        <v>2</v>
      </c>
      <c r="C10" s="174">
        <v>3</v>
      </c>
      <c r="D10" s="175">
        <v>4</v>
      </c>
      <c r="E10" s="176">
        <v>5</v>
      </c>
      <c r="F10" s="176">
        <v>6</v>
      </c>
    </row>
    <row r="11" spans="1:6" ht="12.75">
      <c r="A11" s="177" t="s">
        <v>19</v>
      </c>
      <c r="B11" s="178"/>
      <c r="C11" s="179"/>
      <c r="D11" s="180" t="s">
        <v>38</v>
      </c>
      <c r="E11" s="201">
        <f>SUM(E12+E15)</f>
        <v>10600</v>
      </c>
      <c r="F11" s="227"/>
    </row>
    <row r="12" spans="1:6" ht="12.75">
      <c r="A12" s="184"/>
      <c r="B12" s="198" t="s">
        <v>147</v>
      </c>
      <c r="C12" s="184"/>
      <c r="D12" s="187" t="s">
        <v>148</v>
      </c>
      <c r="E12" s="208">
        <f>E13</f>
        <v>3500</v>
      </c>
      <c r="F12" s="202"/>
    </row>
    <row r="13" spans="1:6" ht="12.75">
      <c r="A13" s="184"/>
      <c r="B13" s="198"/>
      <c r="C13" s="184" t="s">
        <v>55</v>
      </c>
      <c r="D13" s="187" t="s">
        <v>56</v>
      </c>
      <c r="E13" s="202">
        <v>3500</v>
      </c>
      <c r="F13" s="202"/>
    </row>
    <row r="14" spans="1:6" ht="12.75">
      <c r="A14" s="200"/>
      <c r="B14" s="183"/>
      <c r="C14" s="184"/>
      <c r="D14" s="187"/>
      <c r="E14" s="203"/>
      <c r="F14" s="203"/>
    </row>
    <row r="15" spans="1:6" ht="12.75">
      <c r="A15" s="182"/>
      <c r="B15" s="183" t="s">
        <v>26</v>
      </c>
      <c r="C15" s="184"/>
      <c r="D15" s="187" t="s">
        <v>171</v>
      </c>
      <c r="E15" s="204">
        <f>SUM(E16:E19)</f>
        <v>7100</v>
      </c>
      <c r="F15" s="204"/>
    </row>
    <row r="16" spans="1:6" ht="12.75">
      <c r="A16" s="182"/>
      <c r="B16" s="183"/>
      <c r="C16" s="184" t="s">
        <v>55</v>
      </c>
      <c r="D16" s="187" t="s">
        <v>56</v>
      </c>
      <c r="E16" s="203">
        <v>2000</v>
      </c>
      <c r="F16" s="203"/>
    </row>
    <row r="17" spans="1:6" ht="12.75">
      <c r="A17" s="182"/>
      <c r="B17" s="183"/>
      <c r="C17" s="184" t="s">
        <v>57</v>
      </c>
      <c r="D17" s="187" t="s">
        <v>63</v>
      </c>
      <c r="E17" s="203">
        <v>1000</v>
      </c>
      <c r="F17" s="203"/>
    </row>
    <row r="18" spans="1:6" ht="25.5">
      <c r="A18" s="182"/>
      <c r="B18" s="183"/>
      <c r="C18" s="184" t="s">
        <v>50</v>
      </c>
      <c r="D18" s="187" t="s">
        <v>75</v>
      </c>
      <c r="E18" s="203">
        <v>1000</v>
      </c>
      <c r="F18" s="203"/>
    </row>
    <row r="19" spans="1:6" ht="25.5">
      <c r="A19" s="182"/>
      <c r="B19" s="183"/>
      <c r="C19" s="184" t="s">
        <v>72</v>
      </c>
      <c r="D19" s="187" t="s">
        <v>173</v>
      </c>
      <c r="E19" s="203">
        <v>3100</v>
      </c>
      <c r="F19" s="203"/>
    </row>
    <row r="20" spans="1:6" ht="12.75">
      <c r="A20" s="189"/>
      <c r="B20" s="190"/>
      <c r="C20" s="191"/>
      <c r="D20" s="192"/>
      <c r="E20" s="205"/>
      <c r="F20" s="205"/>
    </row>
    <row r="21" spans="1:6" ht="12.75">
      <c r="A21" s="195"/>
      <c r="D21" s="196"/>
      <c r="E21" s="206">
        <f>E11</f>
        <v>10600</v>
      </c>
      <c r="F21" s="206"/>
    </row>
    <row r="22" spans="5:6" ht="12.75">
      <c r="E22" s="207"/>
      <c r="F22" s="207"/>
    </row>
    <row r="23" spans="5:6" ht="12.75">
      <c r="E23" s="207"/>
      <c r="F23" s="207"/>
    </row>
    <row r="24" spans="5:6" ht="12.75">
      <c r="E24" s="207"/>
      <c r="F24" s="207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2007-12-12T08:51:29Z</cp:lastPrinted>
  <dcterms:created xsi:type="dcterms:W3CDTF">2007-12-10T08:31:33Z</dcterms:created>
  <dcterms:modified xsi:type="dcterms:W3CDTF">2007-12-12T10:23:33Z</dcterms:modified>
  <cp:category/>
  <cp:version/>
  <cp:contentType/>
  <cp:contentStatus/>
</cp:coreProperties>
</file>