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80" windowHeight="12150" activeTab="0"/>
  </bookViews>
  <sheets>
    <sheet name="wydatki" sheetId="1" r:id="rId1"/>
    <sheet name="docho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<sst xmlns="http://schemas.openxmlformats.org/spreadsheetml/2006/main" count="130" uniqueCount="87">
  <si>
    <t>W Y D A T K I</t>
  </si>
  <si>
    <t>Dział</t>
  </si>
  <si>
    <t>Rozdział</t>
  </si>
  <si>
    <t>Treść</t>
  </si>
  <si>
    <t>Zwiększenia</t>
  </si>
  <si>
    <t>Zmniejszenia</t>
  </si>
  <si>
    <t>z tego: wydatki majątkowe</t>
  </si>
  <si>
    <t>z tego: wydatki bieżące</t>
  </si>
  <si>
    <t>900</t>
  </si>
  <si>
    <t>Gospodarka komunalna i ochrona środowiska</t>
  </si>
  <si>
    <t>w tym: wynagrodzenia i pochodne</t>
  </si>
  <si>
    <t>Załącznik Nr 1</t>
  </si>
  <si>
    <t>do Zarządzenia BM Nr OW-48/07</t>
  </si>
  <si>
    <t>z dnia 12.10.2007 r.</t>
  </si>
  <si>
    <t>010</t>
  </si>
  <si>
    <t>Rolnictwo i łowiectwo</t>
  </si>
  <si>
    <t>01095</t>
  </si>
  <si>
    <t>Pozostała działalność</t>
  </si>
  <si>
    <t>630</t>
  </si>
  <si>
    <t>Turystyka</t>
  </si>
  <si>
    <t>63003</t>
  </si>
  <si>
    <t>Zadanie w zakresie upowszechniania turystyki</t>
  </si>
  <si>
    <t>750</t>
  </si>
  <si>
    <t>Administracja publiczna</t>
  </si>
  <si>
    <t>Promocja jednostek samorządu terytorialnego</t>
  </si>
  <si>
    <t>751</t>
  </si>
  <si>
    <t>Urzędy naczelnych organów władzy państwowej, kontroli i ochrony prawa oraz sądownictwa</t>
  </si>
  <si>
    <t>75108</t>
  </si>
  <si>
    <t>Wybory do Sejmu i Senatu</t>
  </si>
  <si>
    <t>801</t>
  </si>
  <si>
    <t>Oświata i wychowanie</t>
  </si>
  <si>
    <t>80101</t>
  </si>
  <si>
    <t>Szkoły podstawowe</t>
  </si>
  <si>
    <t>80113</t>
  </si>
  <si>
    <t>Dowożenie uczniów do szkół</t>
  </si>
  <si>
    <t>80195</t>
  </si>
  <si>
    <t xml:space="preserve">Pozostała działalność </t>
  </si>
  <si>
    <t>z tego wydatki bieżące</t>
  </si>
  <si>
    <t>852</t>
  </si>
  <si>
    <t>Pomoc społeczna</t>
  </si>
  <si>
    <t>85295</t>
  </si>
  <si>
    <t>90004</t>
  </si>
  <si>
    <t>Utrzymanie zieleni w miastach i gminach</t>
  </si>
  <si>
    <t>w tym: dotacje</t>
  </si>
  <si>
    <t>D O C H O D Y</t>
  </si>
  <si>
    <t>- dotacje celowe otrzymane z budżetu państwa na realizację własnych zadań bieżących gmin</t>
  </si>
  <si>
    <t>Załącznik Nr 2</t>
  </si>
  <si>
    <t>Edukacyjna opieka wychowawcza</t>
  </si>
  <si>
    <t xml:space="preserve">- dotacje celowe otrzymane z budżetu państwa na realizację zadań bieżących z zakresu administracji rządowej oraz innych zadań zleconych gminie ustawami </t>
  </si>
  <si>
    <t xml:space="preserve">Różne rozliczenia </t>
  </si>
  <si>
    <t>- dotacje celowe otrzymane z budżetu państwa na realizację inwestycji i zakupów inwestycyjnych własnych gmin</t>
  </si>
  <si>
    <t xml:space="preserve">Gospodarka komunalna i ochrona środowiska </t>
  </si>
  <si>
    <t>Gospodarka mieszkaniowa</t>
  </si>
  <si>
    <t>90078</t>
  </si>
  <si>
    <t>Usuwanie skutków klęsk żywiołowych</t>
  </si>
  <si>
    <t>90005</t>
  </si>
  <si>
    <t>Ochrona powietrza atmosferycznego i klimatu</t>
  </si>
  <si>
    <t>90015</t>
  </si>
  <si>
    <t>Oświetlenie ulic, placów i dróg</t>
  </si>
  <si>
    <t>90095</t>
  </si>
  <si>
    <t>710</t>
  </si>
  <si>
    <t>Działalność usługowa</t>
  </si>
  <si>
    <t>71004</t>
  </si>
  <si>
    <t>Plany zagospodarowania przestrzennego</t>
  </si>
  <si>
    <t>700</t>
  </si>
  <si>
    <t>70005</t>
  </si>
  <si>
    <t>Gospodarka gruntami i nieruchomościami</t>
  </si>
  <si>
    <t>752</t>
  </si>
  <si>
    <t>Obrona narodowa</t>
  </si>
  <si>
    <t>75212</t>
  </si>
  <si>
    <t>Pozostałe wydatki obronne</t>
  </si>
  <si>
    <t>921</t>
  </si>
  <si>
    <t>Kultura i ochrona dziedzictwa narodowego</t>
  </si>
  <si>
    <t>92109</t>
  </si>
  <si>
    <t>Domy i ośrodki kultury, swietlice i kluby</t>
  </si>
  <si>
    <t>92195</t>
  </si>
  <si>
    <t>854</t>
  </si>
  <si>
    <t>85415</t>
  </si>
  <si>
    <t>Pomoc materialna dla uczniów</t>
  </si>
  <si>
    <t>- środki na dofiansowanie własnych inwestycji gmin pozyskane z innych źródeł</t>
  </si>
  <si>
    <t>75075</t>
  </si>
  <si>
    <t>85219</t>
  </si>
  <si>
    <t xml:space="preserve">Ośrodki pomocy społecznej </t>
  </si>
  <si>
    <t>80110</t>
  </si>
  <si>
    <t>Gimnazja</t>
  </si>
  <si>
    <t>75023</t>
  </si>
  <si>
    <t>Urzędy gmin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</si>
</sst>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top"/>
    </xf>
    <xf numFmtId="49" fontId="5" fillId="2" borderId="2" xfId="0" applyNumberFormat="1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 vertical="top"/>
    </xf>
    <xf numFmtId="49" fontId="0" fillId="3" borderId="2" xfId="0" applyNumberFormat="1" applyFont="1" applyFill="1" applyBorder="1" applyAlignment="1">
      <alignment horizontal="left" wrapText="1"/>
    </xf>
    <xf numFmtId="49" fontId="5" fillId="3" borderId="0" xfId="0" applyNumberFormat="1" applyFont="1" applyFill="1" applyBorder="1" applyAlignment="1">
      <alignment horizontal="center" vertical="top"/>
    </xf>
    <xf numFmtId="49" fontId="5" fillId="3" borderId="2" xfId="0" applyNumberFormat="1" applyFont="1" applyFill="1" applyBorder="1" applyAlignment="1">
      <alignment horizontal="left" wrapText="1"/>
    </xf>
    <xf numFmtId="49" fontId="0" fillId="3" borderId="2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 vertical="top"/>
    </xf>
    <xf numFmtId="49" fontId="5" fillId="2" borderId="2" xfId="0" applyNumberFormat="1" applyFont="1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Font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top"/>
    </xf>
    <xf numFmtId="49" fontId="0" fillId="3" borderId="0" xfId="0" applyNumberFormat="1" applyFont="1" applyFill="1" applyAlignment="1">
      <alignment horizontal="center" vertical="top"/>
    </xf>
    <xf numFmtId="49" fontId="0" fillId="3" borderId="2" xfId="0" applyNumberFormat="1" applyFont="1" applyFill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2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" fontId="5" fillId="2" borderId="0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" fontId="6" fillId="3" borderId="0" xfId="0" applyNumberFormat="1" applyFont="1" applyFill="1" applyBorder="1" applyAlignment="1">
      <alignment horizontal="right"/>
    </xf>
    <xf numFmtId="4" fontId="6" fillId="3" borderId="2" xfId="0" applyNumberFormat="1" applyFont="1" applyFill="1" applyBorder="1" applyAlignment="1">
      <alignment horizontal="right"/>
    </xf>
    <xf numFmtId="4" fontId="0" fillId="3" borderId="0" xfId="0" applyNumberFormat="1" applyFont="1" applyFill="1" applyBorder="1" applyAlignment="1">
      <alignment horizontal="right"/>
    </xf>
    <xf numFmtId="4" fontId="0" fillId="3" borderId="2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3" borderId="0" xfId="0" applyNumberFormat="1" applyFont="1" applyFill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2" xfId="0" applyNumberFormat="1" applyFont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9" fontId="0" fillId="3" borderId="4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left" wrapText="1"/>
    </xf>
    <xf numFmtId="49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5" fillId="2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4" fontId="5" fillId="2" borderId="4" xfId="0" applyNumberFormat="1" applyFont="1" applyFill="1" applyBorder="1" applyAlignment="1">
      <alignment/>
    </xf>
    <xf numFmtId="4" fontId="0" fillId="3" borderId="2" xfId="0" applyNumberFormat="1" applyFont="1" applyFill="1" applyBorder="1" applyAlignment="1">
      <alignment horizontal="center"/>
    </xf>
    <xf numFmtId="4" fontId="0" fillId="2" borderId="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top"/>
    </xf>
    <xf numFmtId="49" fontId="0" fillId="0" borderId="0" xfId="0" applyNumberFormat="1" applyFont="1" applyAlignment="1">
      <alignment horizontal="left" wrapText="1"/>
    </xf>
    <xf numFmtId="49" fontId="0" fillId="3" borderId="0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3" fontId="5" fillId="2" borderId="2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0" fontId="5" fillId="2" borderId="0" xfId="0" applyFont="1" applyFill="1" applyAlignment="1">
      <alignment/>
    </xf>
    <xf numFmtId="4" fontId="0" fillId="0" borderId="2" xfId="0" applyNumberFormat="1" applyBorder="1" applyAlignment="1">
      <alignment/>
    </xf>
    <xf numFmtId="4" fontId="5" fillId="2" borderId="2" xfId="0" applyNumberFormat="1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4" fontId="0" fillId="0" borderId="4" xfId="0" applyNumberFormat="1" applyBorder="1" applyAlignment="1">
      <alignment/>
    </xf>
    <xf numFmtId="0" fontId="5" fillId="2" borderId="3" xfId="0" applyFont="1" applyFill="1" applyBorder="1" applyAlignment="1">
      <alignment horizontal="left"/>
    </xf>
    <xf numFmtId="49" fontId="0" fillId="3" borderId="3" xfId="0" applyNumberFormat="1" applyFont="1" applyFill="1" applyBorder="1" applyAlignment="1">
      <alignment horizontal="left" wrapText="1"/>
    </xf>
    <xf numFmtId="4" fontId="0" fillId="3" borderId="0" xfId="0" applyNumberFormat="1" applyFont="1" applyFill="1" applyAlignment="1">
      <alignment horizontal="right"/>
    </xf>
    <xf numFmtId="49" fontId="0" fillId="3" borderId="4" xfId="0" applyNumberFormat="1" applyFon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center" vertical="top"/>
    </xf>
    <xf numFmtId="4" fontId="0" fillId="3" borderId="6" xfId="0" applyNumberFormat="1" applyFont="1" applyFill="1" applyBorder="1" applyAlignment="1">
      <alignment horizontal="right"/>
    </xf>
    <xf numFmtId="4" fontId="0" fillId="3" borderId="4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0" fillId="3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5" fillId="2" borderId="7" xfId="0" applyNumberFormat="1" applyFont="1" applyFill="1" applyBorder="1" applyAlignment="1">
      <alignment horizontal="right"/>
    </xf>
    <xf numFmtId="4" fontId="5" fillId="2" borderId="0" xfId="0" applyNumberFormat="1" applyFont="1" applyFill="1" applyAlignment="1">
      <alignment horizontal="right"/>
    </xf>
    <xf numFmtId="4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workbookViewId="0" topLeftCell="A25">
      <selection activeCell="H44" sqref="H44"/>
    </sheetView>
  </sheetViews>
  <sheetFormatPr defaultColWidth="9.140625" defaultRowHeight="12.75"/>
  <cols>
    <col min="1" max="1" width="5.7109375" style="0" customWidth="1"/>
    <col min="3" max="3" width="47.7109375" style="0" customWidth="1"/>
    <col min="4" max="4" width="13.8515625" style="0" customWidth="1"/>
    <col min="5" max="5" width="14.8515625" style="0" customWidth="1"/>
  </cols>
  <sheetData>
    <row r="1" spans="3:5" ht="12.75">
      <c r="C1" s="93" t="s">
        <v>46</v>
      </c>
      <c r="D1" s="93"/>
      <c r="E1" s="93"/>
    </row>
    <row r="2" spans="1:5" ht="12.75">
      <c r="A2" s="1"/>
      <c r="B2" s="2"/>
      <c r="C2" s="93" t="s">
        <v>12</v>
      </c>
      <c r="D2" s="93"/>
      <c r="E2" s="93"/>
    </row>
    <row r="3" spans="1:5" ht="12.75">
      <c r="A3" s="1"/>
      <c r="B3" s="2"/>
      <c r="C3" s="93" t="s">
        <v>13</v>
      </c>
      <c r="D3" s="93"/>
      <c r="E3" s="93"/>
    </row>
    <row r="4" spans="1:5" ht="12.75">
      <c r="A4" s="1"/>
      <c r="B4" s="2"/>
      <c r="C4" s="3"/>
      <c r="D4" s="3"/>
      <c r="E4" s="3"/>
    </row>
    <row r="5" spans="1:5" ht="12.75">
      <c r="A5" s="1"/>
      <c r="B5" s="2"/>
      <c r="C5" s="33"/>
      <c r="D5" s="3"/>
      <c r="E5" s="3"/>
    </row>
    <row r="6" spans="1:5" ht="15.75">
      <c r="A6" s="94" t="s">
        <v>0</v>
      </c>
      <c r="B6" s="95"/>
      <c r="C6" s="95"/>
      <c r="D6" s="95"/>
      <c r="E6" s="95"/>
    </row>
    <row r="8" spans="1:5" ht="15">
      <c r="A8" s="4" t="s">
        <v>1</v>
      </c>
      <c r="B8" s="5" t="s">
        <v>2</v>
      </c>
      <c r="C8" s="6" t="s">
        <v>3</v>
      </c>
      <c r="D8" s="7" t="s">
        <v>4</v>
      </c>
      <c r="E8" s="7" t="s">
        <v>5</v>
      </c>
    </row>
    <row r="9" spans="1:5" ht="12.75">
      <c r="A9" s="8">
        <v>1</v>
      </c>
      <c r="B9" s="9">
        <v>2</v>
      </c>
      <c r="C9" s="10">
        <v>3</v>
      </c>
      <c r="D9" s="11">
        <v>4</v>
      </c>
      <c r="E9" s="11">
        <v>5</v>
      </c>
    </row>
    <row r="10" spans="1:5" ht="12.75">
      <c r="A10" s="12" t="s">
        <v>14</v>
      </c>
      <c r="B10" s="13"/>
      <c r="C10" s="14" t="s">
        <v>15</v>
      </c>
      <c r="D10" s="34">
        <f>D11</f>
        <v>48.23</v>
      </c>
      <c r="E10" s="90">
        <f>E11</f>
        <v>48.23</v>
      </c>
    </row>
    <row r="11" spans="1:5" ht="12.75">
      <c r="A11" s="20"/>
      <c r="B11" s="16" t="s">
        <v>16</v>
      </c>
      <c r="C11" s="17" t="s">
        <v>17</v>
      </c>
      <c r="D11" s="36">
        <f>D12</f>
        <v>48.23</v>
      </c>
      <c r="E11" s="37">
        <f>E12</f>
        <v>48.23</v>
      </c>
    </row>
    <row r="12" spans="1:5" ht="12.75">
      <c r="A12" s="20"/>
      <c r="B12" s="16"/>
      <c r="C12" s="17" t="s">
        <v>7</v>
      </c>
      <c r="D12" s="38">
        <v>48.23</v>
      </c>
      <c r="E12" s="39">
        <v>48.23</v>
      </c>
    </row>
    <row r="13" spans="1:5" ht="12.75">
      <c r="A13" s="20"/>
      <c r="B13" s="16"/>
      <c r="C13" s="17"/>
      <c r="D13" s="38"/>
      <c r="E13" s="39"/>
    </row>
    <row r="14" spans="1:5" ht="12.75">
      <c r="A14" s="12" t="s">
        <v>18</v>
      </c>
      <c r="B14" s="13"/>
      <c r="C14" s="14" t="s">
        <v>19</v>
      </c>
      <c r="D14" s="34">
        <f>D15</f>
        <v>11130</v>
      </c>
      <c r="E14" s="35">
        <f>E15</f>
        <v>11130</v>
      </c>
    </row>
    <row r="15" spans="1:5" ht="12.75">
      <c r="A15" s="15"/>
      <c r="B15" s="16" t="s">
        <v>20</v>
      </c>
      <c r="C15" s="17" t="s">
        <v>21</v>
      </c>
      <c r="D15" s="36">
        <f>D16</f>
        <v>11130</v>
      </c>
      <c r="E15" s="37">
        <f>E16</f>
        <v>11130</v>
      </c>
    </row>
    <row r="16" spans="1:5" ht="12.75">
      <c r="A16" s="15"/>
      <c r="B16" s="18"/>
      <c r="C16" s="17" t="s">
        <v>7</v>
      </c>
      <c r="D16" s="38">
        <v>11130</v>
      </c>
      <c r="E16" s="39">
        <v>11130</v>
      </c>
    </row>
    <row r="17" spans="1:5" ht="12.75">
      <c r="A17" s="15"/>
      <c r="B17" s="18"/>
      <c r="C17" s="17" t="s">
        <v>10</v>
      </c>
      <c r="D17" s="38">
        <v>6180</v>
      </c>
      <c r="E17" s="39"/>
    </row>
    <row r="18" spans="1:5" ht="12.75">
      <c r="A18" s="15"/>
      <c r="B18" s="18"/>
      <c r="C18" s="17"/>
      <c r="D18" s="38"/>
      <c r="E18" s="39"/>
    </row>
    <row r="19" spans="1:5" ht="12.75">
      <c r="A19" s="12" t="s">
        <v>64</v>
      </c>
      <c r="B19" s="13"/>
      <c r="C19" s="14" t="s">
        <v>52</v>
      </c>
      <c r="D19" s="34">
        <f>D20</f>
        <v>26152</v>
      </c>
      <c r="E19" s="35"/>
    </row>
    <row r="20" spans="1:5" ht="12.75">
      <c r="A20" s="20"/>
      <c r="B20" s="16" t="s">
        <v>65</v>
      </c>
      <c r="C20" s="17" t="s">
        <v>66</v>
      </c>
      <c r="D20" s="38">
        <f>D21</f>
        <v>26152</v>
      </c>
      <c r="E20" s="39"/>
    </row>
    <row r="21" spans="1:5" ht="12.75">
      <c r="A21" s="20"/>
      <c r="B21" s="16"/>
      <c r="C21" s="17" t="s">
        <v>6</v>
      </c>
      <c r="D21" s="38">
        <v>26152</v>
      </c>
      <c r="E21" s="39"/>
    </row>
    <row r="22" spans="1:5" ht="12.75">
      <c r="A22" s="20"/>
      <c r="B22" s="16"/>
      <c r="C22" s="17"/>
      <c r="D22" s="38"/>
      <c r="E22" s="39"/>
    </row>
    <row r="23" spans="1:5" s="87" customFormat="1" ht="12.75">
      <c r="A23" s="12" t="s">
        <v>60</v>
      </c>
      <c r="B23" s="13"/>
      <c r="C23" s="14" t="s">
        <v>61</v>
      </c>
      <c r="D23" s="34">
        <f>D24</f>
        <v>1600</v>
      </c>
      <c r="E23" s="35">
        <f>E24</f>
        <v>1600</v>
      </c>
    </row>
    <row r="24" spans="1:5" ht="12.75">
      <c r="A24" s="15"/>
      <c r="B24" s="16" t="s">
        <v>62</v>
      </c>
      <c r="C24" s="17" t="s">
        <v>63</v>
      </c>
      <c r="D24" s="38">
        <f>D25</f>
        <v>1600</v>
      </c>
      <c r="E24" s="39">
        <f>E25</f>
        <v>1600</v>
      </c>
    </row>
    <row r="25" spans="1:5" ht="12.75">
      <c r="A25" s="15"/>
      <c r="B25" s="16"/>
      <c r="C25" s="17" t="s">
        <v>7</v>
      </c>
      <c r="D25" s="38">
        <v>1600</v>
      </c>
      <c r="E25" s="39">
        <f>E26</f>
        <v>1600</v>
      </c>
    </row>
    <row r="26" spans="1:5" ht="12.75">
      <c r="A26" s="15"/>
      <c r="B26" s="16"/>
      <c r="C26" s="17" t="s">
        <v>10</v>
      </c>
      <c r="D26" s="38"/>
      <c r="E26" s="39">
        <v>1600</v>
      </c>
    </row>
    <row r="27" spans="1:5" ht="12.75">
      <c r="A27" s="15"/>
      <c r="B27" s="16"/>
      <c r="C27" s="17"/>
      <c r="D27" s="38"/>
      <c r="E27" s="39"/>
    </row>
    <row r="28" spans="1:5" ht="12.75">
      <c r="A28" s="12" t="s">
        <v>22</v>
      </c>
      <c r="B28" s="13"/>
      <c r="C28" s="14" t="s">
        <v>23</v>
      </c>
      <c r="D28" s="35">
        <f>D34+D29</f>
        <v>40302</v>
      </c>
      <c r="E28" s="35">
        <f>E34+E29</f>
        <v>40302</v>
      </c>
    </row>
    <row r="29" spans="1:5" ht="12.75">
      <c r="A29" s="20"/>
      <c r="B29" s="16" t="s">
        <v>85</v>
      </c>
      <c r="C29" s="17" t="s">
        <v>86</v>
      </c>
      <c r="D29" s="36">
        <f>D30</f>
        <v>40302</v>
      </c>
      <c r="E29" s="37">
        <f>SUM(E30+E32)</f>
        <v>34302</v>
      </c>
    </row>
    <row r="30" spans="1:5" ht="12.75">
      <c r="A30" s="20"/>
      <c r="B30" s="16"/>
      <c r="C30" s="17" t="s">
        <v>7</v>
      </c>
      <c r="D30" s="38">
        <v>40302</v>
      </c>
      <c r="E30" s="39">
        <v>14302</v>
      </c>
    </row>
    <row r="31" spans="1:5" ht="12.75">
      <c r="A31" s="20"/>
      <c r="B31" s="16"/>
      <c r="C31" s="17" t="s">
        <v>10</v>
      </c>
      <c r="D31" s="38">
        <v>12302</v>
      </c>
      <c r="E31" s="39">
        <v>1302</v>
      </c>
    </row>
    <row r="32" spans="1:5" ht="12.75">
      <c r="A32" s="20"/>
      <c r="B32" s="16"/>
      <c r="C32" s="17" t="s">
        <v>6</v>
      </c>
      <c r="D32" s="38"/>
      <c r="E32" s="39">
        <v>20000</v>
      </c>
    </row>
    <row r="33" spans="1:5" ht="12.75">
      <c r="A33" s="20"/>
      <c r="B33" s="16"/>
      <c r="C33" s="17"/>
      <c r="D33" s="38"/>
      <c r="E33" s="39"/>
    </row>
    <row r="34" spans="1:5" ht="12.75">
      <c r="A34" s="15"/>
      <c r="B34" s="16" t="s">
        <v>80</v>
      </c>
      <c r="C34" s="17" t="s">
        <v>24</v>
      </c>
      <c r="D34" s="36"/>
      <c r="E34" s="37">
        <f>E35</f>
        <v>6000</v>
      </c>
    </row>
    <row r="35" spans="1:5" ht="12.75">
      <c r="A35" s="15"/>
      <c r="B35" s="16"/>
      <c r="C35" s="17" t="s">
        <v>7</v>
      </c>
      <c r="D35" s="38"/>
      <c r="E35" s="39">
        <v>6000</v>
      </c>
    </row>
    <row r="36" spans="1:5" ht="12.75">
      <c r="A36" s="15"/>
      <c r="B36" s="16"/>
      <c r="C36" s="17"/>
      <c r="D36" s="38"/>
      <c r="E36" s="39"/>
    </row>
    <row r="37" spans="1:5" ht="25.5">
      <c r="A37" s="25" t="s">
        <v>25</v>
      </c>
      <c r="B37" s="13"/>
      <c r="C37" s="14" t="s">
        <v>26</v>
      </c>
      <c r="D37" s="35">
        <f>D38</f>
        <v>12953</v>
      </c>
      <c r="E37" s="35"/>
    </row>
    <row r="38" spans="1:5" ht="12.75">
      <c r="A38" s="20"/>
      <c r="B38" s="16" t="s">
        <v>27</v>
      </c>
      <c r="C38" s="17" t="s">
        <v>28</v>
      </c>
      <c r="D38" s="36">
        <f>D39</f>
        <v>12953</v>
      </c>
      <c r="E38" s="37"/>
    </row>
    <row r="39" spans="1:5" ht="12.75">
      <c r="A39" s="20"/>
      <c r="B39" s="16"/>
      <c r="C39" s="17" t="s">
        <v>7</v>
      </c>
      <c r="D39" s="38">
        <v>12953</v>
      </c>
      <c r="E39" s="39"/>
    </row>
    <row r="40" spans="1:5" ht="12.75">
      <c r="A40" s="15"/>
      <c r="B40" s="18"/>
      <c r="C40" s="17" t="s">
        <v>10</v>
      </c>
      <c r="D40" s="38">
        <v>2270</v>
      </c>
      <c r="E40" s="39"/>
    </row>
    <row r="41" spans="1:5" ht="12.75">
      <c r="A41" s="15"/>
      <c r="B41" s="18"/>
      <c r="C41" s="19"/>
      <c r="D41" s="40"/>
      <c r="E41" s="39"/>
    </row>
    <row r="42" spans="1:5" ht="12.75">
      <c r="A42" s="12" t="s">
        <v>67</v>
      </c>
      <c r="B42" s="13"/>
      <c r="C42" s="14" t="s">
        <v>68</v>
      </c>
      <c r="D42" s="35">
        <f>D43</f>
        <v>200</v>
      </c>
      <c r="E42" s="42">
        <f>E43</f>
        <v>200</v>
      </c>
    </row>
    <row r="43" spans="1:5" ht="12.75">
      <c r="A43" s="20"/>
      <c r="B43" s="16" t="s">
        <v>69</v>
      </c>
      <c r="C43" s="17" t="s">
        <v>70</v>
      </c>
      <c r="D43" s="37">
        <f>D44</f>
        <v>200</v>
      </c>
      <c r="E43" s="89">
        <f>E44</f>
        <v>200</v>
      </c>
    </row>
    <row r="44" spans="1:5" ht="12.75">
      <c r="A44" s="20"/>
      <c r="B44" s="16"/>
      <c r="C44" s="17" t="s">
        <v>7</v>
      </c>
      <c r="D44" s="39">
        <v>200</v>
      </c>
      <c r="E44" s="88">
        <v>200</v>
      </c>
    </row>
    <row r="45" spans="1:5" ht="12.75">
      <c r="A45" s="15"/>
      <c r="B45" s="18"/>
      <c r="C45" s="19"/>
      <c r="D45" s="41"/>
      <c r="E45" s="88"/>
    </row>
    <row r="46" spans="1:5" ht="12.75">
      <c r="A46" s="12" t="s">
        <v>29</v>
      </c>
      <c r="B46" s="21"/>
      <c r="C46" s="22" t="s">
        <v>30</v>
      </c>
      <c r="D46" s="42">
        <f>SUM(D47+D55+D58+D51)</f>
        <v>245388</v>
      </c>
      <c r="E46" s="42">
        <f>SUM(E47+E55+E58+E51)</f>
        <v>98318</v>
      </c>
    </row>
    <row r="47" spans="1:5" ht="12.75">
      <c r="A47" s="23"/>
      <c r="B47" s="2" t="s">
        <v>31</v>
      </c>
      <c r="C47" s="24" t="s">
        <v>32</v>
      </c>
      <c r="D47" s="43">
        <f>D48</f>
        <v>11300</v>
      </c>
      <c r="E47" s="44">
        <f>E48</f>
        <v>84996</v>
      </c>
    </row>
    <row r="48" spans="1:5" ht="12.75">
      <c r="A48" s="23"/>
      <c r="B48" s="2"/>
      <c r="C48" s="17" t="s">
        <v>7</v>
      </c>
      <c r="D48" s="50">
        <v>11300</v>
      </c>
      <c r="E48" s="51">
        <v>84996</v>
      </c>
    </row>
    <row r="49" spans="1:5" ht="12.75">
      <c r="A49" s="23"/>
      <c r="B49" s="2"/>
      <c r="C49" s="17" t="s">
        <v>10</v>
      </c>
      <c r="D49" s="50"/>
      <c r="E49" s="51">
        <v>72696</v>
      </c>
    </row>
    <row r="50" spans="1:5" ht="12.75">
      <c r="A50" s="23"/>
      <c r="B50" s="2"/>
      <c r="C50" s="17"/>
      <c r="D50" s="50"/>
      <c r="E50" s="51"/>
    </row>
    <row r="51" spans="1:5" ht="12.75">
      <c r="A51" s="23"/>
      <c r="B51" s="2" t="s">
        <v>83</v>
      </c>
      <c r="C51" s="17" t="s">
        <v>84</v>
      </c>
      <c r="D51" s="92">
        <f>D52+D53</f>
        <v>25040</v>
      </c>
      <c r="E51" s="44">
        <f>E52</f>
        <v>5052</v>
      </c>
    </row>
    <row r="52" spans="1:5" ht="12.75">
      <c r="A52" s="23"/>
      <c r="B52" s="2"/>
      <c r="C52" s="17" t="s">
        <v>7</v>
      </c>
      <c r="D52" s="50">
        <v>5040</v>
      </c>
      <c r="E52" s="51">
        <v>5052</v>
      </c>
    </row>
    <row r="53" spans="1:5" ht="12.75">
      <c r="A53" s="23"/>
      <c r="B53" s="2"/>
      <c r="C53" s="17" t="s">
        <v>6</v>
      </c>
      <c r="D53" s="50">
        <v>20000</v>
      </c>
      <c r="E53" s="51"/>
    </row>
    <row r="54" spans="1:5" ht="12.75">
      <c r="A54" s="23"/>
      <c r="B54" s="2"/>
      <c r="C54" s="24"/>
      <c r="D54" s="45"/>
      <c r="E54" s="44"/>
    </row>
    <row r="55" spans="1:5" ht="13.5" customHeight="1">
      <c r="A55" s="23"/>
      <c r="B55" s="2" t="s">
        <v>33</v>
      </c>
      <c r="C55" s="24" t="s">
        <v>34</v>
      </c>
      <c r="D55" s="45"/>
      <c r="E55" s="44">
        <f>E56</f>
        <v>8000</v>
      </c>
    </row>
    <row r="56" spans="1:5" ht="13.5" customHeight="1">
      <c r="A56" s="23"/>
      <c r="B56" s="2"/>
      <c r="C56" s="17" t="s">
        <v>7</v>
      </c>
      <c r="D56" s="45"/>
      <c r="E56" s="51">
        <v>8000</v>
      </c>
    </row>
    <row r="57" spans="1:5" ht="13.5" customHeight="1">
      <c r="A57" s="23"/>
      <c r="B57" s="2"/>
      <c r="C57" s="24"/>
      <c r="D57" s="45"/>
      <c r="E57" s="44"/>
    </row>
    <row r="58" spans="1:5" ht="12.75">
      <c r="A58" s="20"/>
      <c r="B58" s="16" t="s">
        <v>35</v>
      </c>
      <c r="C58" s="17" t="s">
        <v>36</v>
      </c>
      <c r="D58" s="36">
        <f>D59</f>
        <v>209048</v>
      </c>
      <c r="E58" s="37">
        <f>E59</f>
        <v>270</v>
      </c>
    </row>
    <row r="59" spans="1:5" ht="12.75">
      <c r="A59" s="20"/>
      <c r="B59" s="16"/>
      <c r="C59" s="17" t="s">
        <v>37</v>
      </c>
      <c r="D59" s="38">
        <v>209048</v>
      </c>
      <c r="E59" s="39">
        <v>270</v>
      </c>
    </row>
    <row r="60" spans="1:5" ht="12.75">
      <c r="A60" s="20"/>
      <c r="B60" s="16"/>
      <c r="C60" s="17"/>
      <c r="D60" s="38"/>
      <c r="E60" s="39"/>
    </row>
    <row r="61" spans="1:5" ht="12.75">
      <c r="A61" s="12" t="s">
        <v>38</v>
      </c>
      <c r="B61" s="13"/>
      <c r="C61" s="14" t="s">
        <v>39</v>
      </c>
      <c r="D61" s="34">
        <f>SUM(D62+D65)</f>
        <v>7424</v>
      </c>
      <c r="E61" s="35">
        <f>E62</f>
        <v>2100</v>
      </c>
    </row>
    <row r="62" spans="1:5" ht="12.75">
      <c r="A62" s="20"/>
      <c r="B62" s="16" t="s">
        <v>81</v>
      </c>
      <c r="C62" s="17" t="s">
        <v>82</v>
      </c>
      <c r="D62" s="36">
        <f>D63</f>
        <v>2100</v>
      </c>
      <c r="E62" s="37">
        <f>E63</f>
        <v>2100</v>
      </c>
    </row>
    <row r="63" spans="1:5" ht="12.75">
      <c r="A63" s="20"/>
      <c r="B63" s="16"/>
      <c r="C63" s="17" t="s">
        <v>7</v>
      </c>
      <c r="D63" s="38">
        <v>2100</v>
      </c>
      <c r="E63" s="39">
        <v>2100</v>
      </c>
    </row>
    <row r="64" spans="1:5" ht="12.75">
      <c r="A64" s="20"/>
      <c r="B64" s="16"/>
      <c r="C64" s="17"/>
      <c r="D64" s="38"/>
      <c r="E64" s="39"/>
    </row>
    <row r="65" spans="1:5" ht="12.75">
      <c r="A65" s="20"/>
      <c r="B65" s="16" t="s">
        <v>40</v>
      </c>
      <c r="C65" s="17" t="s">
        <v>36</v>
      </c>
      <c r="D65" s="36">
        <f>D66</f>
        <v>5324</v>
      </c>
      <c r="E65" s="39"/>
    </row>
    <row r="66" spans="1:5" ht="12.75">
      <c r="A66" s="20"/>
      <c r="B66" s="16"/>
      <c r="C66" s="17" t="s">
        <v>37</v>
      </c>
      <c r="D66" s="38">
        <v>5324</v>
      </c>
      <c r="E66" s="39"/>
    </row>
    <row r="67" spans="1:5" ht="12.75">
      <c r="A67" s="20"/>
      <c r="B67" s="16"/>
      <c r="C67" s="17"/>
      <c r="D67" s="38"/>
      <c r="E67" s="39"/>
    </row>
    <row r="68" spans="1:5" s="87" customFormat="1" ht="12.75">
      <c r="A68" s="12" t="s">
        <v>76</v>
      </c>
      <c r="B68" s="13"/>
      <c r="C68" s="14" t="s">
        <v>47</v>
      </c>
      <c r="D68" s="34">
        <f>D69</f>
        <v>43416</v>
      </c>
      <c r="E68" s="35">
        <f>E69</f>
        <v>28580</v>
      </c>
    </row>
    <row r="69" spans="1:5" ht="12.75">
      <c r="A69" s="20"/>
      <c r="B69" s="16" t="s">
        <v>77</v>
      </c>
      <c r="C69" s="17" t="s">
        <v>78</v>
      </c>
      <c r="D69" s="36">
        <f>D70</f>
        <v>43416</v>
      </c>
      <c r="E69" s="37">
        <f>E70</f>
        <v>28580</v>
      </c>
    </row>
    <row r="70" spans="1:5" ht="12.75">
      <c r="A70" s="20"/>
      <c r="B70" s="16"/>
      <c r="C70" s="17" t="s">
        <v>37</v>
      </c>
      <c r="D70" s="38">
        <v>43416</v>
      </c>
      <c r="E70" s="39">
        <v>28580</v>
      </c>
    </row>
    <row r="71" spans="1:5" ht="12.75">
      <c r="A71" s="20"/>
      <c r="B71" s="16"/>
      <c r="C71" s="17"/>
      <c r="D71" s="38"/>
      <c r="E71" s="39"/>
    </row>
    <row r="72" spans="1:5" ht="12.75">
      <c r="A72" s="25" t="s">
        <v>8</v>
      </c>
      <c r="B72" s="21"/>
      <c r="C72" s="22" t="s">
        <v>9</v>
      </c>
      <c r="D72" s="35">
        <f>D73+D76+D79+D82+D85</f>
        <v>69913</v>
      </c>
      <c r="E72" s="35">
        <f>E73+E76+E79+E82+E85</f>
        <v>69913</v>
      </c>
    </row>
    <row r="73" spans="1:5" ht="12.75">
      <c r="A73" s="20"/>
      <c r="B73" s="26" t="s">
        <v>41</v>
      </c>
      <c r="C73" s="27" t="s">
        <v>42</v>
      </c>
      <c r="D73" s="37">
        <f>D74</f>
        <v>10800</v>
      </c>
      <c r="E73" s="37">
        <f>E74</f>
        <v>1800</v>
      </c>
    </row>
    <row r="74" spans="1:5" ht="12.75">
      <c r="A74" s="20"/>
      <c r="B74" s="26"/>
      <c r="C74" s="28" t="s">
        <v>7</v>
      </c>
      <c r="D74" s="39">
        <v>10800</v>
      </c>
      <c r="E74" s="39">
        <v>1800</v>
      </c>
    </row>
    <row r="75" spans="1:5" ht="12.75">
      <c r="A75" s="20"/>
      <c r="B75" s="26"/>
      <c r="C75" s="28"/>
      <c r="D75" s="39"/>
      <c r="E75" s="39"/>
    </row>
    <row r="76" spans="1:5" ht="12.75">
      <c r="A76" s="20"/>
      <c r="B76" s="26" t="s">
        <v>55</v>
      </c>
      <c r="C76" s="28" t="s">
        <v>56</v>
      </c>
      <c r="D76" s="39"/>
      <c r="E76" s="37">
        <f>E77</f>
        <v>9000</v>
      </c>
    </row>
    <row r="77" spans="1:5" ht="12.75">
      <c r="A77" s="20"/>
      <c r="B77" s="26"/>
      <c r="C77" s="28" t="s">
        <v>6</v>
      </c>
      <c r="D77" s="39"/>
      <c r="E77" s="39">
        <v>9000</v>
      </c>
    </row>
    <row r="78" spans="1:5" ht="12.75">
      <c r="A78" s="20"/>
      <c r="B78" s="26"/>
      <c r="C78" s="28"/>
      <c r="D78" s="39"/>
      <c r="E78" s="39"/>
    </row>
    <row r="79" spans="1:5" ht="12.75">
      <c r="A79" s="20"/>
      <c r="B79" s="26" t="s">
        <v>57</v>
      </c>
      <c r="C79" s="28" t="s">
        <v>58</v>
      </c>
      <c r="D79" s="37">
        <f>D80</f>
        <v>23000</v>
      </c>
      <c r="E79" s="37">
        <f>E80</f>
        <v>23000</v>
      </c>
    </row>
    <row r="80" spans="1:5" ht="12.75">
      <c r="A80" s="20"/>
      <c r="B80" s="26"/>
      <c r="C80" s="28" t="s">
        <v>7</v>
      </c>
      <c r="D80" s="39">
        <v>23000</v>
      </c>
      <c r="E80" s="39">
        <v>23000</v>
      </c>
    </row>
    <row r="81" spans="1:5" ht="12.75">
      <c r="A81" s="29"/>
      <c r="B81" s="30"/>
      <c r="C81" s="17"/>
      <c r="D81" s="47"/>
      <c r="E81" s="48"/>
    </row>
    <row r="82" spans="1:5" ht="12.75">
      <c r="A82" s="20"/>
      <c r="B82" s="26" t="s">
        <v>53</v>
      </c>
      <c r="C82" s="17" t="s">
        <v>54</v>
      </c>
      <c r="D82" s="46">
        <f>D83</f>
        <v>34113</v>
      </c>
      <c r="E82" s="37">
        <f>E83</f>
        <v>34113</v>
      </c>
    </row>
    <row r="83" spans="1:5" ht="12.75">
      <c r="A83" s="20"/>
      <c r="B83" s="26"/>
      <c r="C83" s="24" t="s">
        <v>6</v>
      </c>
      <c r="D83" s="82">
        <v>34113</v>
      </c>
      <c r="E83" s="39">
        <v>34113</v>
      </c>
    </row>
    <row r="84" spans="1:5" ht="12.75">
      <c r="A84" s="20"/>
      <c r="B84" s="26"/>
      <c r="C84" s="24"/>
      <c r="D84" s="82"/>
      <c r="E84" s="39"/>
    </row>
    <row r="85" spans="1:5" ht="12.75">
      <c r="A85" s="20"/>
      <c r="B85" s="26" t="s">
        <v>59</v>
      </c>
      <c r="C85" s="24" t="s">
        <v>17</v>
      </c>
      <c r="D85" s="46">
        <f>D86</f>
        <v>2000</v>
      </c>
      <c r="E85" s="37">
        <f>E86</f>
        <v>2000</v>
      </c>
    </row>
    <row r="86" spans="1:5" ht="12.75">
      <c r="A86" s="20"/>
      <c r="B86" s="26"/>
      <c r="C86" s="17" t="s">
        <v>7</v>
      </c>
      <c r="D86" s="82">
        <v>2000</v>
      </c>
      <c r="E86" s="39">
        <v>2000</v>
      </c>
    </row>
    <row r="87" spans="1:5" ht="12.75">
      <c r="A87" s="20"/>
      <c r="B87" s="26"/>
      <c r="C87" s="17"/>
      <c r="D87" s="82"/>
      <c r="E87" s="39"/>
    </row>
    <row r="88" spans="1:5" s="87" customFormat="1" ht="12.75">
      <c r="A88" s="12" t="s">
        <v>71</v>
      </c>
      <c r="B88" s="21"/>
      <c r="C88" s="14" t="s">
        <v>72</v>
      </c>
      <c r="D88" s="91">
        <f>D89</f>
        <v>4000</v>
      </c>
      <c r="E88" s="35">
        <f>E94</f>
        <v>4000</v>
      </c>
    </row>
    <row r="89" spans="1:5" ht="12.75">
      <c r="A89" s="20"/>
      <c r="B89" s="26" t="s">
        <v>73</v>
      </c>
      <c r="C89" s="17" t="s">
        <v>74</v>
      </c>
      <c r="D89" s="46">
        <f>D90</f>
        <v>4000</v>
      </c>
      <c r="E89" s="39"/>
    </row>
    <row r="90" spans="1:5" ht="12.75">
      <c r="A90" s="20"/>
      <c r="B90" s="26"/>
      <c r="C90" s="17" t="s">
        <v>7</v>
      </c>
      <c r="D90" s="82">
        <f>D91</f>
        <v>4000</v>
      </c>
      <c r="E90" s="39"/>
    </row>
    <row r="91" spans="1:5" ht="12.75">
      <c r="A91" s="20"/>
      <c r="B91" s="26"/>
      <c r="C91" s="17" t="s">
        <v>43</v>
      </c>
      <c r="D91" s="82">
        <v>4000</v>
      </c>
      <c r="E91" s="39"/>
    </row>
    <row r="92" spans="1:5" ht="12.75">
      <c r="A92" s="20"/>
      <c r="B92" s="26"/>
      <c r="C92" s="17"/>
      <c r="D92" s="82"/>
      <c r="E92" s="39"/>
    </row>
    <row r="93" spans="1:5" ht="12.75">
      <c r="A93" s="20"/>
      <c r="B93" s="26" t="s">
        <v>75</v>
      </c>
      <c r="C93" s="17" t="s">
        <v>17</v>
      </c>
      <c r="D93" s="82"/>
      <c r="E93" s="37">
        <f>E94</f>
        <v>4000</v>
      </c>
    </row>
    <row r="94" spans="1:5" ht="12.75">
      <c r="A94" s="20"/>
      <c r="B94" s="26"/>
      <c r="C94" s="17" t="s">
        <v>7</v>
      </c>
      <c r="D94" s="82"/>
      <c r="E94" s="39">
        <v>4000</v>
      </c>
    </row>
    <row r="95" spans="1:5" ht="12.75">
      <c r="A95" s="83"/>
      <c r="B95" s="84"/>
      <c r="C95" s="53"/>
      <c r="D95" s="85"/>
      <c r="E95" s="86"/>
    </row>
    <row r="96" spans="1:5" ht="12.75">
      <c r="A96" s="1"/>
      <c r="B96" s="2"/>
      <c r="C96" s="31"/>
      <c r="D96" s="52">
        <f>SUM(D10+D14+D19+D23+D28+D37+D42+D46+D61+D72+D88+D68)</f>
        <v>462526.23</v>
      </c>
      <c r="E96" s="52">
        <f>SUM(E10+E14+E19+E23+E28+E37+E42+E46+E61+E72+E88+E68)</f>
        <v>256191.22999999998</v>
      </c>
    </row>
    <row r="97" spans="4:5" ht="12.75">
      <c r="D97" s="50"/>
      <c r="E97" s="50"/>
    </row>
    <row r="98" spans="4:5" ht="12.75">
      <c r="D98" s="50"/>
      <c r="E98" s="50"/>
    </row>
    <row r="99" spans="4:5" ht="12.75">
      <c r="D99" s="50"/>
      <c r="E99" s="50"/>
    </row>
    <row r="100" spans="4:5" ht="12.75">
      <c r="D100" s="50"/>
      <c r="E100" s="50"/>
    </row>
    <row r="101" spans="4:5" ht="12.75">
      <c r="D101" s="50"/>
      <c r="E101" s="50"/>
    </row>
    <row r="102" spans="4:5" ht="12.75">
      <c r="D102" s="50"/>
      <c r="E102" s="50"/>
    </row>
    <row r="103" spans="4:5" ht="12.75">
      <c r="D103" s="50"/>
      <c r="E103" s="50"/>
    </row>
    <row r="104" spans="4:5" ht="12.75">
      <c r="D104" s="50"/>
      <c r="E104" s="50"/>
    </row>
    <row r="105" spans="4:5" ht="12.75">
      <c r="D105" s="50"/>
      <c r="E105" s="50"/>
    </row>
    <row r="106" spans="4:5" ht="12.75">
      <c r="D106" s="50"/>
      <c r="E106" s="50"/>
    </row>
    <row r="107" spans="4:5" ht="12.75">
      <c r="D107" s="50"/>
      <c r="E107" s="50"/>
    </row>
    <row r="108" spans="4:5" ht="12.75">
      <c r="D108" s="50"/>
      <c r="E108" s="50"/>
    </row>
    <row r="109" spans="4:5" ht="12.75">
      <c r="D109" s="50"/>
      <c r="E109" s="50"/>
    </row>
    <row r="110" spans="4:5" ht="12.75">
      <c r="D110" s="50"/>
      <c r="E110" s="50"/>
    </row>
    <row r="111" spans="4:5" ht="12.75">
      <c r="D111" s="50"/>
      <c r="E111" s="50"/>
    </row>
    <row r="112" spans="4:5" ht="12.75">
      <c r="D112" s="50"/>
      <c r="E112" s="50"/>
    </row>
    <row r="113" spans="4:5" ht="12.75">
      <c r="D113" s="50"/>
      <c r="E113" s="50"/>
    </row>
    <row r="114" spans="4:5" ht="12.75">
      <c r="D114" s="50"/>
      <c r="E114" s="50"/>
    </row>
    <row r="115" spans="4:5" ht="12.75">
      <c r="D115" s="50"/>
      <c r="E115" s="50"/>
    </row>
    <row r="116" spans="4:5" ht="12.75">
      <c r="D116" s="50"/>
      <c r="E116" s="50"/>
    </row>
    <row r="117" spans="4:5" ht="12.75">
      <c r="D117" s="50"/>
      <c r="E117" s="50"/>
    </row>
    <row r="118" spans="4:5" ht="12.75">
      <c r="D118" s="50"/>
      <c r="E118" s="50"/>
    </row>
    <row r="119" spans="4:5" ht="12.75">
      <c r="D119" s="50"/>
      <c r="E119" s="50"/>
    </row>
    <row r="120" spans="4:5" ht="12.75">
      <c r="D120" s="50"/>
      <c r="E120" s="50"/>
    </row>
    <row r="121" spans="4:5" ht="12.75">
      <c r="D121" s="50"/>
      <c r="E121" s="50"/>
    </row>
    <row r="122" spans="4:5" ht="12.75">
      <c r="D122" s="50"/>
      <c r="E122" s="50"/>
    </row>
    <row r="123" spans="4:5" ht="12.75">
      <c r="D123" s="50"/>
      <c r="E123" s="50"/>
    </row>
    <row r="124" spans="4:5" ht="12.75">
      <c r="D124" s="50"/>
      <c r="E124" s="50"/>
    </row>
    <row r="125" spans="4:5" ht="12.75">
      <c r="D125" s="50"/>
      <c r="E125" s="50"/>
    </row>
    <row r="126" spans="4:5" ht="12.75">
      <c r="D126" s="50"/>
      <c r="E126" s="50"/>
    </row>
    <row r="127" spans="4:5" ht="12.75">
      <c r="D127" s="50"/>
      <c r="E127" s="50"/>
    </row>
    <row r="128" spans="4:5" ht="12.75">
      <c r="D128" s="50"/>
      <c r="E128" s="50"/>
    </row>
    <row r="129" spans="4:5" ht="12.75">
      <c r="D129" s="50"/>
      <c r="E129" s="50"/>
    </row>
    <row r="130" spans="4:5" ht="12.75">
      <c r="D130" s="50"/>
      <c r="E130" s="50"/>
    </row>
  </sheetData>
  <mergeCells count="4">
    <mergeCell ref="C2:E2"/>
    <mergeCell ref="C3:E3"/>
    <mergeCell ref="A6:E6"/>
    <mergeCell ref="C1:E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F12" sqref="F12:F13"/>
    </sheetView>
  </sheetViews>
  <sheetFormatPr defaultColWidth="9.140625" defaultRowHeight="12.75"/>
  <cols>
    <col min="1" max="1" width="7.421875" style="0" customWidth="1"/>
    <col min="2" max="2" width="49.421875" style="0" customWidth="1"/>
    <col min="3" max="3" width="17.421875" style="0" customWidth="1"/>
    <col min="4" max="4" width="15.140625" style="0" customWidth="1"/>
  </cols>
  <sheetData>
    <row r="1" spans="1:4" ht="12.75">
      <c r="A1" s="32"/>
      <c r="B1" s="96" t="s">
        <v>11</v>
      </c>
      <c r="C1" s="96"/>
      <c r="D1" s="96"/>
    </row>
    <row r="2" spans="1:4" ht="12.75">
      <c r="A2" s="32"/>
      <c r="B2" s="96" t="s">
        <v>12</v>
      </c>
      <c r="C2" s="96"/>
      <c r="D2" s="96"/>
    </row>
    <row r="3" spans="1:4" ht="12.75">
      <c r="A3" s="32"/>
      <c r="B3" s="96" t="s">
        <v>13</v>
      </c>
      <c r="C3" s="96"/>
      <c r="D3" s="96"/>
    </row>
    <row r="4" spans="1:4" ht="12.75">
      <c r="A4" s="32"/>
      <c r="B4" s="3"/>
      <c r="C4" s="3"/>
      <c r="D4" s="3"/>
    </row>
    <row r="6" spans="1:4" ht="15.75">
      <c r="A6" s="97" t="s">
        <v>44</v>
      </c>
      <c r="B6" s="98"/>
      <c r="C6" s="98"/>
      <c r="D6" s="98"/>
    </row>
    <row r="9" spans="1:4" ht="15">
      <c r="A9" s="54" t="s">
        <v>1</v>
      </c>
      <c r="B9" s="54" t="s">
        <v>3</v>
      </c>
      <c r="C9" s="7" t="s">
        <v>4</v>
      </c>
      <c r="D9" s="7" t="s">
        <v>5</v>
      </c>
    </row>
    <row r="10" spans="1:4" ht="12.75">
      <c r="A10" s="55">
        <v>1</v>
      </c>
      <c r="B10" s="66">
        <v>2</v>
      </c>
      <c r="C10" s="11">
        <v>3</v>
      </c>
      <c r="D10" s="11">
        <v>4</v>
      </c>
    </row>
    <row r="11" spans="1:4" ht="12.75">
      <c r="A11" s="61">
        <v>700</v>
      </c>
      <c r="B11" s="80" t="s">
        <v>52</v>
      </c>
      <c r="C11" s="35">
        <f>C12</f>
        <v>26152</v>
      </c>
      <c r="D11" s="35"/>
    </row>
    <row r="12" spans="1:4" ht="25.5">
      <c r="A12" s="76"/>
      <c r="B12" s="81" t="s">
        <v>79</v>
      </c>
      <c r="C12" s="39">
        <v>26152</v>
      </c>
      <c r="D12" s="41"/>
    </row>
    <row r="13" spans="1:4" ht="12.75">
      <c r="A13" s="76"/>
      <c r="B13" s="81"/>
      <c r="C13" s="39"/>
      <c r="D13" s="41"/>
    </row>
    <row r="14" spans="1:4" ht="25.5">
      <c r="A14" s="67">
        <v>751</v>
      </c>
      <c r="B14" s="14" t="s">
        <v>26</v>
      </c>
      <c r="C14" s="35">
        <f>C15</f>
        <v>12953</v>
      </c>
      <c r="D14" s="71"/>
    </row>
    <row r="15" spans="1:4" ht="41.25" customHeight="1">
      <c r="A15" s="57"/>
      <c r="B15" s="68" t="s">
        <v>48</v>
      </c>
      <c r="C15" s="39">
        <v>12953</v>
      </c>
      <c r="D15" s="72"/>
    </row>
    <row r="16" spans="1:4" ht="12.75">
      <c r="A16" s="57"/>
      <c r="B16" s="69"/>
      <c r="C16" s="64"/>
      <c r="D16" s="72"/>
    </row>
    <row r="17" spans="1:4" ht="12.75">
      <c r="A17" s="61">
        <v>758</v>
      </c>
      <c r="B17" s="56" t="s">
        <v>49</v>
      </c>
      <c r="C17" s="35">
        <f>C19</f>
        <v>610644</v>
      </c>
      <c r="D17" s="35">
        <f>D18</f>
        <v>610644</v>
      </c>
    </row>
    <row r="18" spans="1:4" ht="25.5">
      <c r="A18" s="57"/>
      <c r="B18" s="17" t="s">
        <v>45</v>
      </c>
      <c r="C18" s="39"/>
      <c r="D18" s="39">
        <v>610644</v>
      </c>
    </row>
    <row r="19" spans="1:4" ht="38.25">
      <c r="A19" s="57"/>
      <c r="B19" s="58" t="s">
        <v>50</v>
      </c>
      <c r="C19" s="39">
        <v>610644</v>
      </c>
      <c r="D19" s="39"/>
    </row>
    <row r="20" spans="1:4" ht="12.75">
      <c r="A20" s="57"/>
      <c r="B20" s="69"/>
      <c r="C20" s="64"/>
      <c r="D20" s="72"/>
    </row>
    <row r="21" spans="1:4" ht="12.75">
      <c r="A21" s="61">
        <v>801</v>
      </c>
      <c r="B21" s="56" t="s">
        <v>30</v>
      </c>
      <c r="C21" s="35">
        <f>C22</f>
        <v>147070</v>
      </c>
      <c r="D21" s="35"/>
    </row>
    <row r="22" spans="1:4" ht="25.5">
      <c r="A22" s="57"/>
      <c r="B22" s="17" t="s">
        <v>45</v>
      </c>
      <c r="C22" s="39">
        <v>147070</v>
      </c>
      <c r="D22" s="39"/>
    </row>
    <row r="23" spans="1:4" ht="12.75">
      <c r="A23" s="57"/>
      <c r="B23" s="62"/>
      <c r="C23" s="39"/>
      <c r="D23" s="39"/>
    </row>
    <row r="24" spans="1:4" ht="12.75">
      <c r="A24" s="61">
        <v>852</v>
      </c>
      <c r="B24" s="56" t="s">
        <v>39</v>
      </c>
      <c r="C24" s="35">
        <f>C25</f>
        <v>5324</v>
      </c>
      <c r="D24" s="49"/>
    </row>
    <row r="25" spans="1:4" ht="25.5">
      <c r="A25" s="57"/>
      <c r="B25" s="17" t="s">
        <v>45</v>
      </c>
      <c r="C25" s="39">
        <v>5324</v>
      </c>
      <c r="D25" s="39"/>
    </row>
    <row r="26" spans="1:4" ht="12.75">
      <c r="A26" s="57"/>
      <c r="B26" s="62"/>
      <c r="C26" s="39"/>
      <c r="D26" s="39"/>
    </row>
    <row r="27" spans="1:4" ht="12.75">
      <c r="A27" s="61">
        <v>854</v>
      </c>
      <c r="B27" s="56" t="s">
        <v>47</v>
      </c>
      <c r="C27" s="35">
        <f>C28</f>
        <v>14836</v>
      </c>
      <c r="D27" s="65"/>
    </row>
    <row r="28" spans="1:4" ht="25.5">
      <c r="A28" s="57"/>
      <c r="B28" s="17" t="s">
        <v>45</v>
      </c>
      <c r="C28" s="39">
        <v>14836</v>
      </c>
      <c r="D28" s="64"/>
    </row>
    <row r="29" spans="1:4" ht="12.75">
      <c r="A29" s="57"/>
      <c r="B29" s="62"/>
      <c r="C29" s="39"/>
      <c r="D29" s="64"/>
    </row>
    <row r="30" spans="1:4" ht="12.75">
      <c r="A30" s="61">
        <v>900</v>
      </c>
      <c r="B30" s="73" t="s">
        <v>51</v>
      </c>
      <c r="C30" s="75">
        <f>C31</f>
        <v>34113</v>
      </c>
      <c r="D30" s="75">
        <f>D31</f>
        <v>34113</v>
      </c>
    </row>
    <row r="31" spans="1:4" ht="38.25">
      <c r="A31" s="70"/>
      <c r="B31" s="58" t="s">
        <v>50</v>
      </c>
      <c r="C31" s="74">
        <v>34113</v>
      </c>
      <c r="D31" s="74">
        <v>34113</v>
      </c>
    </row>
    <row r="32" spans="1:4" ht="12.75">
      <c r="A32" s="77"/>
      <c r="B32" s="78"/>
      <c r="C32" s="79"/>
      <c r="D32" s="79"/>
    </row>
    <row r="33" spans="1:4" ht="12.75">
      <c r="A33" s="59"/>
      <c r="B33" s="31"/>
      <c r="C33" s="63">
        <f>SUM(C11+C14+C17+C21+C24+C27+C30)</f>
        <v>851092</v>
      </c>
      <c r="D33" s="63">
        <f>SUM(D11+D14+D17+D21+D24+D27+D30)</f>
        <v>644757</v>
      </c>
    </row>
    <row r="34" spans="1:4" ht="12.75">
      <c r="A34" s="1"/>
      <c r="C34" s="60"/>
      <c r="D34" s="60"/>
    </row>
    <row r="35" spans="1:4" ht="12.75">
      <c r="A35" s="1"/>
      <c r="C35" s="60"/>
      <c r="D35" s="60"/>
    </row>
  </sheetData>
  <mergeCells count="4">
    <mergeCell ref="B1:D1"/>
    <mergeCell ref="B2:D2"/>
    <mergeCell ref="B3:D3"/>
    <mergeCell ref="A6:D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Szczawnica</dc:creator>
  <cp:keywords/>
  <dc:description/>
  <cp:lastModifiedBy>Urząd Miasta Szczawnica</cp:lastModifiedBy>
  <cp:lastPrinted>2007-11-08T09:41:18Z</cp:lastPrinted>
  <dcterms:created xsi:type="dcterms:W3CDTF">2007-10-31T07:57:49Z</dcterms:created>
  <dcterms:modified xsi:type="dcterms:W3CDTF">2007-11-08T10:20:22Z</dcterms:modified>
  <cp:category/>
  <cp:version/>
  <cp:contentType/>
  <cp:contentStatus/>
</cp:coreProperties>
</file>